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<sst xmlns="http://schemas.openxmlformats.org/spreadsheetml/2006/main" count="31" uniqueCount="26">
  <si>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CELKOVÉ POŘADÍ</t>
  </si>
  <si>
    <t>Soutěžní tým</t>
  </si>
  <si>
    <t>Čas</t>
  </si>
  <si>
    <t>Hodnocení</t>
  </si>
  <si>
    <t>Celkové body</t>
  </si>
  <si>
    <t>body za čas</t>
  </si>
  <si>
    <t>Technika provedení zásahu</t>
  </si>
  <si>
    <t>První předlékařská pomoc</t>
  </si>
  <si>
    <t>body</t>
  </si>
  <si>
    <t>pořadí</t>
  </si>
  <si>
    <t>Taktika                   provedení zásahu</t>
  </si>
  <si>
    <t>Místo soutěže: Frýdlant</t>
  </si>
  <si>
    <t>Datum: 25.05.2019</t>
  </si>
  <si>
    <t>plk. Mgr. Michal Dvořák</t>
  </si>
  <si>
    <t>ředitel soutěže</t>
  </si>
  <si>
    <t>nprap. Václav Bastl</t>
  </si>
  <si>
    <t>hlavní rozhodčí</t>
  </si>
  <si>
    <t>JSDHO Frýdlant</t>
  </si>
  <si>
    <t>JSDHO Desná</t>
  </si>
  <si>
    <t>JSDHO Železný Brod</t>
  </si>
  <si>
    <t>JSDHO Hrádek nad Nisou</t>
  </si>
  <si>
    <t>JSDHO Višňová</t>
  </si>
  <si>
    <t>JSDHO Turnov</t>
  </si>
  <si>
    <t>JSDHO Maršovice</t>
  </si>
  <si>
    <t>JSDHO Rokytnice nad Jizerou</t>
  </si>
  <si>
    <t>JSDHO Lomnice nad Popelkou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</si>
</sst>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zoomScalePageLayoutView="0" workbookViewId="0" topLeftCell="A1">
      <selection activeCell="M7" sqref="M7"/>
    </sheetView>
  </sheetViews>
  <sheetFormatPr defaultColWidth="9.140625" defaultRowHeight="12.75"/>
  <cols>
    <col min="1" max="1" width="43.421875" style="2" customWidth="1"/>
    <col min="2" max="11" width="9.140625" style="2" customWidth="1"/>
    <col min="12" max="16384" width="9.140625" style="2" customWidth="1"/>
  </cols>
  <sheetData>
    <row r="1" ht="13.5" thickBot="1">
      <c r="A1" s="1"/>
    </row>
    <row r="2" spans="1:11" ht="12.75" customHeight="1">
      <c r="A2" s="28" t="s">
        <v>0</v>
      </c>
      <c r="B2" s="29"/>
      <c r="C2" s="29"/>
      <c r="D2" s="30"/>
      <c r="E2" s="37" t="s">
        <v>11</v>
      </c>
      <c r="F2" s="37"/>
      <c r="G2" s="37"/>
      <c r="H2" s="37"/>
      <c r="I2" s="37"/>
      <c r="J2" s="37"/>
      <c r="K2" s="38"/>
    </row>
    <row r="3" spans="1:11" ht="12.75">
      <c r="A3" s="31"/>
      <c r="B3" s="32"/>
      <c r="C3" s="32"/>
      <c r="D3" s="33"/>
      <c r="E3" s="39"/>
      <c r="F3" s="39"/>
      <c r="G3" s="39"/>
      <c r="H3" s="39"/>
      <c r="I3" s="39"/>
      <c r="J3" s="39"/>
      <c r="K3" s="40"/>
    </row>
    <row r="4" spans="1:11" ht="13.5" thickBot="1">
      <c r="A4" s="34"/>
      <c r="B4" s="35"/>
      <c r="C4" s="35"/>
      <c r="D4" s="36"/>
      <c r="E4" s="41" t="s">
        <v>12</v>
      </c>
      <c r="F4" s="41"/>
      <c r="G4" s="41"/>
      <c r="H4" s="41"/>
      <c r="I4" s="41"/>
      <c r="J4" s="41"/>
      <c r="K4" s="42"/>
    </row>
    <row r="5" spans="1:11" s="7" customFormat="1" ht="29.25" customHeight="1" thickBot="1">
      <c r="A5" s="46" t="s">
        <v>1</v>
      </c>
      <c r="B5" s="49" t="s">
        <v>2</v>
      </c>
      <c r="C5" s="52" t="s">
        <v>3</v>
      </c>
      <c r="D5" s="53"/>
      <c r="E5" s="53"/>
      <c r="F5" s="53"/>
      <c r="G5" s="53"/>
      <c r="H5" s="53"/>
      <c r="I5" s="54"/>
      <c r="J5" s="55" t="s">
        <v>4</v>
      </c>
      <c r="K5" s="43" t="s">
        <v>0</v>
      </c>
    </row>
    <row r="6" spans="1:11" s="7" customFormat="1" ht="33.75" customHeight="1" thickBot="1">
      <c r="A6" s="47"/>
      <c r="B6" s="50"/>
      <c r="C6" s="19" t="s">
        <v>5</v>
      </c>
      <c r="D6" s="21" t="s">
        <v>10</v>
      </c>
      <c r="E6" s="22"/>
      <c r="F6" s="23" t="s">
        <v>6</v>
      </c>
      <c r="G6" s="24"/>
      <c r="H6" s="25" t="s">
        <v>7</v>
      </c>
      <c r="I6" s="26"/>
      <c r="J6" s="56"/>
      <c r="K6" s="44"/>
    </row>
    <row r="7" spans="1:11" s="7" customFormat="1" ht="20.25" customHeight="1" thickBot="1">
      <c r="A7" s="48"/>
      <c r="B7" s="51"/>
      <c r="C7" s="20"/>
      <c r="D7" s="18" t="s">
        <v>8</v>
      </c>
      <c r="E7" s="8" t="s">
        <v>9</v>
      </c>
      <c r="F7" s="17" t="s">
        <v>8</v>
      </c>
      <c r="G7" s="11" t="s">
        <v>9</v>
      </c>
      <c r="H7" s="16" t="s">
        <v>8</v>
      </c>
      <c r="I7" s="11" t="s">
        <v>9</v>
      </c>
      <c r="J7" s="57"/>
      <c r="K7" s="45"/>
    </row>
    <row r="8" spans="1:11" s="12" customFormat="1" ht="19.5" customHeight="1" thickBot="1">
      <c r="A8" s="15" t="s">
        <v>17</v>
      </c>
      <c r="B8" s="13">
        <v>0.6875</v>
      </c>
      <c r="C8" s="9">
        <v>-5</v>
      </c>
      <c r="D8" s="18">
        <f>8+8+10+8+7+8+9+9+10+8+9+8+8+9+9+7+7+7</f>
        <v>149</v>
      </c>
      <c r="E8" s="8">
        <v>1</v>
      </c>
      <c r="F8" s="17">
        <f>9+9+9+10+7+9+10+10+7+9+9+8+10+10+10+5+7+9</f>
        <v>157</v>
      </c>
      <c r="G8" s="8">
        <v>1</v>
      </c>
      <c r="H8" s="16">
        <f>10+10+10+7+10+7+8+10+10+5+8+8+6+10+8+8+8+8+3+2</f>
        <v>156</v>
      </c>
      <c r="I8" s="8">
        <v>2</v>
      </c>
      <c r="J8" s="8">
        <f aca="true" t="shared" si="0" ref="J8:J16">SUM(H8+F8+D8+C8)</f>
        <v>457</v>
      </c>
      <c r="K8" s="14">
        <v>1</v>
      </c>
    </row>
    <row r="9" spans="1:11" s="12" customFormat="1" ht="19.5" customHeight="1" thickBot="1">
      <c r="A9" s="15" t="s">
        <v>18</v>
      </c>
      <c r="B9" s="13">
        <v>0.688888888888889</v>
      </c>
      <c r="C9" s="9">
        <v>-5</v>
      </c>
      <c r="D9" s="18">
        <f>7+7+7+7+7+7+8+8+8+8+7+7+7+7+6+2+6+7</f>
        <v>123</v>
      </c>
      <c r="E9" s="8">
        <v>3</v>
      </c>
      <c r="F9" s="17">
        <f>10+10+10+8+10+8+10+8+8+9+9+9+7+8+9+7+3+8</f>
        <v>151</v>
      </c>
      <c r="G9" s="8">
        <v>2</v>
      </c>
      <c r="H9" s="16">
        <f>10+10+10+10+7+10+10+10+10+10+8+10+8+10+10+10+7+10</f>
        <v>170</v>
      </c>
      <c r="I9" s="8">
        <v>1</v>
      </c>
      <c r="J9" s="8">
        <f t="shared" si="0"/>
        <v>439</v>
      </c>
      <c r="K9" s="14">
        <v>2</v>
      </c>
    </row>
    <row r="10" spans="1:11" s="12" customFormat="1" ht="19.5" customHeight="1" thickBot="1">
      <c r="A10" s="15" t="s">
        <v>19</v>
      </c>
      <c r="B10" s="13">
        <v>0.6180555555555556</v>
      </c>
      <c r="C10" s="9"/>
      <c r="D10" s="18">
        <f>6+6+7+8+8+8+5+7+7+7+7+7+5+6+7+0+6+7</f>
        <v>114</v>
      </c>
      <c r="E10" s="8">
        <v>5</v>
      </c>
      <c r="F10" s="17">
        <f>8+9+8+8+6+8+9+8+7+9+9+8+7+7+8+5+3+8</f>
        <v>135</v>
      </c>
      <c r="G10" s="8">
        <v>4</v>
      </c>
      <c r="H10" s="16">
        <f>8+8+7+10+8+7+10+7+7+5+8+10+10+8+0+8+8+6</f>
        <v>135</v>
      </c>
      <c r="I10" s="8">
        <v>5</v>
      </c>
      <c r="J10" s="8">
        <f t="shared" si="0"/>
        <v>384</v>
      </c>
      <c r="K10" s="14">
        <v>3</v>
      </c>
    </row>
    <row r="11" spans="1:11" s="12" customFormat="1" ht="19.5" customHeight="1" thickBot="1">
      <c r="A11" s="15" t="s">
        <v>20</v>
      </c>
      <c r="B11" s="13">
        <v>0.7222222222222222</v>
      </c>
      <c r="C11" s="9">
        <v>-7</v>
      </c>
      <c r="D11" s="18">
        <f>6+7+7+8+8+7+5+8+7+8+8+9+8+8+6+7+8+5+4</f>
        <v>134</v>
      </c>
      <c r="E11" s="8">
        <v>2</v>
      </c>
      <c r="F11" s="17">
        <f>3+6+2+8+2+6+4+8+8+8+8+8+5+5+6+5+6+8</f>
        <v>106</v>
      </c>
      <c r="G11" s="8">
        <v>7</v>
      </c>
      <c r="H11" s="16">
        <f>10+8+10+10+5+8+7+5+10+10+5+7+10+10+3+6+8+10+3</f>
        <v>145</v>
      </c>
      <c r="I11" s="8">
        <v>4</v>
      </c>
      <c r="J11" s="8">
        <f t="shared" si="0"/>
        <v>378</v>
      </c>
      <c r="K11" s="14">
        <v>4</v>
      </c>
    </row>
    <row r="12" spans="1:11" s="12" customFormat="1" ht="19.5" customHeight="1" thickBot="1">
      <c r="A12" s="15" t="s">
        <v>21</v>
      </c>
      <c r="B12" s="13">
        <v>0.6138888888888888</v>
      </c>
      <c r="C12" s="9"/>
      <c r="D12" s="18">
        <f>4+4+5+7+7+8+7+7+8+7+7+7+7+5+6+3+0+7+2</f>
        <v>108</v>
      </c>
      <c r="E12" s="8">
        <v>6</v>
      </c>
      <c r="F12" s="17">
        <f>5+3+0+7+5+7+0+8+8+8+8+8+7+7+8+5+7+8</f>
        <v>109</v>
      </c>
      <c r="G12" s="8">
        <v>5</v>
      </c>
      <c r="H12" s="16">
        <f>10+7+10+8+7+10+5+10+10+10+9+5+10+10+2+10+5+10+5</f>
        <v>153</v>
      </c>
      <c r="I12" s="8">
        <v>3</v>
      </c>
      <c r="J12" s="8">
        <f t="shared" si="0"/>
        <v>370</v>
      </c>
      <c r="K12" s="14">
        <v>5</v>
      </c>
    </row>
    <row r="13" spans="1:11" s="12" customFormat="1" ht="19.5" customHeight="1" thickBot="1">
      <c r="A13" s="15" t="s">
        <v>22</v>
      </c>
      <c r="B13" s="13">
        <v>0.7479166666666667</v>
      </c>
      <c r="C13" s="9">
        <v>-9</v>
      </c>
      <c r="D13" s="18">
        <f>6+6+7+8+8+8+7+5+7+7+7+7+7+7+7+0+6+7</f>
        <v>117</v>
      </c>
      <c r="E13" s="8">
        <v>4</v>
      </c>
      <c r="F13" s="17">
        <f>8+9+7+8+10+7+8+9+10+9+9+7+8+8+7+5+7+8</f>
        <v>144</v>
      </c>
      <c r="G13" s="8">
        <v>3</v>
      </c>
      <c r="H13" s="16">
        <f>3+4+8+5+5+5+7+3+8+5+6+6+6+10+0+3+7+7</f>
        <v>98</v>
      </c>
      <c r="I13" s="8">
        <v>8</v>
      </c>
      <c r="J13" s="8">
        <f t="shared" si="0"/>
        <v>350</v>
      </c>
      <c r="K13" s="14">
        <v>6</v>
      </c>
    </row>
    <row r="14" spans="1:11" s="12" customFormat="1" ht="19.5" customHeight="1" thickBot="1">
      <c r="A14" s="15" t="s">
        <v>23</v>
      </c>
      <c r="B14" s="13">
        <v>0.5986111111111111</v>
      </c>
      <c r="C14" s="9"/>
      <c r="D14" s="18">
        <f>4+4+3+3+6+4+3+3+5+4+3+5+7+4+4+5+7+7</f>
        <v>81</v>
      </c>
      <c r="E14" s="8">
        <v>9</v>
      </c>
      <c r="F14" s="17">
        <f>6+9+3+6+10+6+10+3+3+8+8+7+2+2+5+5+6+8</f>
        <v>107</v>
      </c>
      <c r="G14" s="8">
        <v>6</v>
      </c>
      <c r="H14" s="16">
        <f>8+8+10+3+3+5+3+3+6+4+4+10+5+10+0+4+7+7</f>
        <v>100</v>
      </c>
      <c r="I14" s="8">
        <v>7</v>
      </c>
      <c r="J14" s="8">
        <f t="shared" si="0"/>
        <v>288</v>
      </c>
      <c r="K14" s="14">
        <v>7</v>
      </c>
    </row>
    <row r="15" spans="1:11" s="12" customFormat="1" ht="19.5" customHeight="1" thickBot="1">
      <c r="A15" s="15" t="s">
        <v>24</v>
      </c>
      <c r="B15" s="13">
        <v>0.8319444444444444</v>
      </c>
      <c r="C15" s="9">
        <v>-27</v>
      </c>
      <c r="D15" s="18">
        <f>2+6+7+6+7+5+6+5+5+6+6+7+7+6+5+6+0+7</f>
        <v>99</v>
      </c>
      <c r="E15" s="8">
        <v>7</v>
      </c>
      <c r="F15" s="17">
        <f>9+6+7+6+3+3+2+2+2+4+4+8+2+2+2+5+3+6</f>
        <v>76</v>
      </c>
      <c r="G15" s="8">
        <v>9</v>
      </c>
      <c r="H15" s="16">
        <f>7+0+10+6+5+10+7+9+10+5+5+10+5+8+0+0+3+10+5</f>
        <v>115</v>
      </c>
      <c r="I15" s="8">
        <v>6</v>
      </c>
      <c r="J15" s="8">
        <f t="shared" si="0"/>
        <v>263</v>
      </c>
      <c r="K15" s="14">
        <v>8</v>
      </c>
    </row>
    <row r="16" spans="1:11" s="12" customFormat="1" ht="19.5" customHeight="1" thickBot="1">
      <c r="A16" s="15" t="s">
        <v>25</v>
      </c>
      <c r="B16" s="13">
        <v>0.8104166666666667</v>
      </c>
      <c r="C16" s="9">
        <v>-24</v>
      </c>
      <c r="D16" s="18">
        <f>3+5+5+6+6+7+5+6+2+6+6+7+7+5+8+0+5+7</f>
        <v>96</v>
      </c>
      <c r="E16" s="8">
        <v>8</v>
      </c>
      <c r="F16" s="17">
        <f>2+0+6+3+0+3+3+5+5+4+4+4+7+7+7+5+5+6</f>
        <v>76</v>
      </c>
      <c r="G16" s="8">
        <v>8</v>
      </c>
      <c r="H16" s="16">
        <f>3+0+3+8+4+3+5+4+6+10+8+10+0+0+0+0+3+10+5</f>
        <v>82</v>
      </c>
      <c r="I16" s="8">
        <v>9</v>
      </c>
      <c r="J16" s="8">
        <f t="shared" si="0"/>
        <v>230</v>
      </c>
      <c r="K16" s="14">
        <v>9</v>
      </c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ht="15">
      <c r="A23" s="4"/>
    </row>
    <row r="24" ht="15">
      <c r="A24" s="4"/>
    </row>
    <row r="25" ht="15">
      <c r="A25" s="4"/>
    </row>
    <row r="26" spans="1:11" ht="15">
      <c r="A26" s="4"/>
      <c r="G26" s="10"/>
      <c r="H26" s="10"/>
      <c r="I26" s="10"/>
      <c r="J26" s="10"/>
      <c r="K26" s="10"/>
    </row>
    <row r="27" spans="1:11" ht="12.75" customHeight="1">
      <c r="A27" s="5" t="s">
        <v>13</v>
      </c>
      <c r="B27" s="6"/>
      <c r="H27" s="27" t="s">
        <v>15</v>
      </c>
      <c r="I27" s="27"/>
      <c r="J27" s="27"/>
      <c r="K27" s="27"/>
    </row>
    <row r="28" spans="1:11" ht="12.75">
      <c r="A28" s="5" t="s">
        <v>14</v>
      </c>
      <c r="H28" s="27" t="s">
        <v>16</v>
      </c>
      <c r="I28" s="27"/>
      <c r="J28" s="27"/>
      <c r="K28" s="27"/>
    </row>
    <row r="29" ht="15">
      <c r="A29" s="4"/>
    </row>
  </sheetData>
  <sheetProtection/>
  <mergeCells count="15">
    <mergeCell ref="H27:K27"/>
    <mergeCell ref="A5:A7"/>
    <mergeCell ref="B5:B7"/>
    <mergeCell ref="C5:I5"/>
    <mergeCell ref="J5:J7"/>
    <mergeCell ref="C6:C7"/>
    <mergeCell ref="D6:E6"/>
    <mergeCell ref="F6:G6"/>
    <mergeCell ref="H6:I6"/>
    <mergeCell ref="H28:K28"/>
    <mergeCell ref="A2:D4"/>
    <mergeCell ref="E2:K2"/>
    <mergeCell ref="E3:K3"/>
    <mergeCell ref="E4:K4"/>
    <mergeCell ref="K5:K7"/>
  </mergeCells>
  <printOptions/>
  <pageMargins left="0.7" right="0.42" top="0.36" bottom="0.5" header="0.3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Vojik</dc:creator>
  <cp:keywords/>
  <dc:description/>
  <cp:lastModifiedBy>stajnc</cp:lastModifiedBy>
  <cp:lastPrinted>2019-05-25T07:05:27Z</cp:lastPrinted>
  <dcterms:created xsi:type="dcterms:W3CDTF">2015-05-29T08:20:36Z</dcterms:created>
  <dcterms:modified xsi:type="dcterms:W3CDTF">2019-05-25T16:15:02Z</dcterms:modified>
  <cp:category/>
  <cp:version/>
  <cp:contentType/>
  <cp:contentStatus/>
</cp:coreProperties>
</file>