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48" windowWidth="22692" windowHeight="9804"/>
  </bookViews>
  <sheets>
    <sheet name="dvojbojV" sheetId="1" r:id="rId1"/>
  </sheets>
  <externalReferences>
    <externalReference r:id="rId2"/>
  </externalReferences>
  <definedNames>
    <definedName name="_xlnm._FilterDatabase" localSheetId="0" hidden="1">dvojbojV!$B$5:$J$115</definedName>
  </definedNames>
  <calcPr calcId="125725"/>
</workbook>
</file>

<file path=xl/calcChain.xml><?xml version="1.0" encoding="utf-8"?>
<calcChain xmlns="http://schemas.openxmlformats.org/spreadsheetml/2006/main">
  <c r="J115" i="1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B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<sst xmlns="http://schemas.openxmlformats.org/spreadsheetml/2006/main" count="13" uniqueCount="12">
  <si>
    <t>Krajské kolo v požárním sportu Moravskoslezského a Olomouckého kraje</t>
  </si>
  <si>
    <t>Třinec, 16. - 17. června 2018</t>
  </si>
  <si>
    <t>dvojboj</t>
  </si>
  <si>
    <t>apoř</t>
  </si>
  <si>
    <t>celkem</t>
  </si>
  <si>
    <t>MSK</t>
  </si>
  <si>
    <t>OLK</t>
  </si>
  <si>
    <t>st.č.</t>
  </si>
  <si>
    <t>závodník</t>
  </si>
  <si>
    <t>družstvo</t>
  </si>
  <si>
    <t>100m</t>
  </si>
  <si>
    <t>věž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</si>
</sst>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</cellXfs>
  <cellStyles count="1"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c/Disk%20Google/hasi&#269;i%20Neplachovice/sout&#283;&#382;e%20hzs/kraj/2018/hzs%20MSK%20a%20OLK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kaD"/>
      <sheetName val="startovkaJ"/>
      <sheetName val="věžS"/>
      <sheetName val="100mS"/>
      <sheetName val="věž"/>
      <sheetName val="100m"/>
      <sheetName val="věžV"/>
      <sheetName val="100mV"/>
      <sheetName val="dvojbojV"/>
      <sheetName val="věžD"/>
      <sheetName val="100mD"/>
      <sheetName val="dvojboj"/>
      <sheetName val="štafeta"/>
      <sheetName val="štafetaD"/>
      <sheetName val="útok"/>
      <sheetName val="celk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>
            <v>51</v>
          </cell>
          <cell r="B6">
            <v>51.000999999999998</v>
          </cell>
          <cell r="C6">
            <v>51</v>
          </cell>
          <cell r="D6">
            <v>51</v>
          </cell>
          <cell r="E6">
            <v>29</v>
          </cell>
          <cell r="F6">
            <v>999</v>
          </cell>
          <cell r="G6" t="str">
            <v/>
          </cell>
          <cell r="H6">
            <v>1</v>
          </cell>
          <cell r="I6" t="str">
            <v>Radek VÁŇA</v>
          </cell>
          <cell r="J6" t="str">
            <v>Nový Jičín</v>
          </cell>
          <cell r="K6">
            <v>19.22</v>
          </cell>
          <cell r="L6">
            <v>29.73</v>
          </cell>
          <cell r="M6">
            <v>48.95</v>
          </cell>
        </row>
        <row r="7">
          <cell r="A7">
            <v>25</v>
          </cell>
          <cell r="B7">
            <v>25.001999999999999</v>
          </cell>
          <cell r="C7">
            <v>25</v>
          </cell>
          <cell r="D7">
            <v>25</v>
          </cell>
          <cell r="E7">
            <v>16</v>
          </cell>
          <cell r="F7">
            <v>999</v>
          </cell>
          <cell r="G7" t="str">
            <v/>
          </cell>
          <cell r="H7">
            <v>2</v>
          </cell>
          <cell r="I7" t="str">
            <v>Tomáš POSPĚCH</v>
          </cell>
          <cell r="J7" t="str">
            <v>Nový Jičín</v>
          </cell>
          <cell r="K7">
            <v>19.43</v>
          </cell>
          <cell r="L7">
            <v>21.32</v>
          </cell>
          <cell r="M7">
            <v>40.75</v>
          </cell>
        </row>
        <row r="8">
          <cell r="A8">
            <v>68</v>
          </cell>
          <cell r="B8">
            <v>110.003</v>
          </cell>
          <cell r="C8">
            <v>110</v>
          </cell>
          <cell r="D8">
            <v>110</v>
          </cell>
          <cell r="E8">
            <v>38</v>
          </cell>
          <cell r="F8">
            <v>999</v>
          </cell>
          <cell r="G8" t="str">
            <v/>
          </cell>
          <cell r="H8">
            <v>3</v>
          </cell>
          <cell r="I8" t="str">
            <v>Tomáš VYKYDAL</v>
          </cell>
          <cell r="J8" t="str">
            <v>Nový Jičín</v>
          </cell>
          <cell r="K8">
            <v>20.68</v>
          </cell>
          <cell r="L8">
            <v>99.99</v>
          </cell>
          <cell r="M8">
            <v>99.99</v>
          </cell>
        </row>
        <row r="9">
          <cell r="A9">
            <v>36</v>
          </cell>
          <cell r="B9">
            <v>36.003999999999998</v>
          </cell>
          <cell r="C9">
            <v>36</v>
          </cell>
          <cell r="D9">
            <v>36</v>
          </cell>
          <cell r="E9">
            <v>22</v>
          </cell>
          <cell r="F9">
            <v>999</v>
          </cell>
          <cell r="G9" t="str">
            <v/>
          </cell>
          <cell r="H9">
            <v>4</v>
          </cell>
          <cell r="I9" t="str">
            <v>Josef DORČÁK</v>
          </cell>
          <cell r="J9" t="str">
            <v>Nový Jičín</v>
          </cell>
          <cell r="K9">
            <v>23.02</v>
          </cell>
          <cell r="L9">
            <v>21.03</v>
          </cell>
          <cell r="M9">
            <v>44.05</v>
          </cell>
        </row>
        <row r="10">
          <cell r="A10">
            <v>69</v>
          </cell>
          <cell r="B10">
            <v>110.005</v>
          </cell>
          <cell r="C10">
            <v>110</v>
          </cell>
          <cell r="D10">
            <v>110</v>
          </cell>
          <cell r="E10">
            <v>38</v>
          </cell>
          <cell r="F10">
            <v>999</v>
          </cell>
          <cell r="G10" t="str">
            <v/>
          </cell>
          <cell r="H10">
            <v>5</v>
          </cell>
          <cell r="I10" t="str">
            <v>Lukáš JELŠÍK</v>
          </cell>
          <cell r="J10" t="str">
            <v>Nový Jičín</v>
          </cell>
          <cell r="K10">
            <v>99.99</v>
          </cell>
          <cell r="L10">
            <v>24.74</v>
          </cell>
          <cell r="M10">
            <v>99.99</v>
          </cell>
        </row>
        <row r="11">
          <cell r="A11">
            <v>70</v>
          </cell>
          <cell r="B11">
            <v>110.006</v>
          </cell>
          <cell r="C11">
            <v>110</v>
          </cell>
          <cell r="D11">
            <v>110</v>
          </cell>
          <cell r="E11">
            <v>38</v>
          </cell>
          <cell r="F11">
            <v>999</v>
          </cell>
          <cell r="G11" t="str">
            <v/>
          </cell>
          <cell r="H11">
            <v>6</v>
          </cell>
          <cell r="I11" t="str">
            <v>Petr FIURÁŠEK</v>
          </cell>
          <cell r="J11" t="str">
            <v>Nový Jičín</v>
          </cell>
          <cell r="K11">
            <v>99.99</v>
          </cell>
          <cell r="L11">
            <v>99.99</v>
          </cell>
          <cell r="M11">
            <v>99.99</v>
          </cell>
        </row>
        <row r="12">
          <cell r="A12">
            <v>56</v>
          </cell>
          <cell r="B12">
            <v>56.006999999999998</v>
          </cell>
          <cell r="C12">
            <v>56</v>
          </cell>
          <cell r="D12">
            <v>56</v>
          </cell>
          <cell r="E12">
            <v>32</v>
          </cell>
          <cell r="F12">
            <v>999</v>
          </cell>
          <cell r="G12" t="str">
            <v/>
          </cell>
          <cell r="H12">
            <v>7</v>
          </cell>
          <cell r="I12" t="str">
            <v>Marcel STACHA</v>
          </cell>
          <cell r="J12" t="str">
            <v>Nový Jičín</v>
          </cell>
          <cell r="K12">
            <v>21.27</v>
          </cell>
          <cell r="L12">
            <v>31.03</v>
          </cell>
          <cell r="M12">
            <v>52.3</v>
          </cell>
        </row>
        <row r="13">
          <cell r="A13">
            <v>39</v>
          </cell>
          <cell r="B13">
            <v>39.008000000000003</v>
          </cell>
          <cell r="C13">
            <v>39</v>
          </cell>
          <cell r="D13">
            <v>39</v>
          </cell>
          <cell r="E13">
            <v>25</v>
          </cell>
          <cell r="F13">
            <v>999</v>
          </cell>
          <cell r="G13" t="str">
            <v/>
          </cell>
          <cell r="H13">
            <v>8</v>
          </cell>
          <cell r="I13" t="str">
            <v>Robert JALŮVKA</v>
          </cell>
          <cell r="J13" t="str">
            <v>Nový Jičín</v>
          </cell>
          <cell r="K13">
            <v>19.21</v>
          </cell>
          <cell r="L13">
            <v>25.89</v>
          </cell>
          <cell r="M13">
            <v>45.1</v>
          </cell>
        </row>
        <row r="14">
          <cell r="A14">
            <v>71</v>
          </cell>
          <cell r="B14">
            <v>110.009</v>
          </cell>
          <cell r="C14">
            <v>110</v>
          </cell>
          <cell r="D14">
            <v>110</v>
          </cell>
          <cell r="E14">
            <v>38</v>
          </cell>
          <cell r="F14">
            <v>999</v>
          </cell>
          <cell r="G14" t="str">
            <v/>
          </cell>
          <cell r="H14">
            <v>9</v>
          </cell>
          <cell r="I14" t="str">
            <v>Lubomír ADAM</v>
          </cell>
          <cell r="J14" t="str">
            <v>Nový Jičín</v>
          </cell>
          <cell r="K14">
            <v>22.95</v>
          </cell>
          <cell r="L14">
            <v>99.99</v>
          </cell>
          <cell r="M14">
            <v>99.99</v>
          </cell>
        </row>
        <row r="15">
          <cell r="A15">
            <v>72</v>
          </cell>
          <cell r="B15">
            <v>110.01</v>
          </cell>
          <cell r="C15">
            <v>110</v>
          </cell>
          <cell r="D15">
            <v>110</v>
          </cell>
          <cell r="E15">
            <v>38</v>
          </cell>
          <cell r="F15">
            <v>999</v>
          </cell>
          <cell r="G15" t="str">
            <v/>
          </cell>
          <cell r="H15">
            <v>10</v>
          </cell>
          <cell r="I15" t="str">
            <v>Tomáš VICHTA</v>
          </cell>
          <cell r="J15" t="str">
            <v>Nový Jičín</v>
          </cell>
          <cell r="K15">
            <v>99.99</v>
          </cell>
          <cell r="L15">
            <v>99.99</v>
          </cell>
          <cell r="M15">
            <v>99.99</v>
          </cell>
        </row>
        <row r="16">
          <cell r="A16">
            <v>40</v>
          </cell>
          <cell r="B16">
            <v>40.011000000000003</v>
          </cell>
          <cell r="C16">
            <v>40</v>
          </cell>
          <cell r="D16">
            <v>999</v>
          </cell>
          <cell r="E16" t="str">
            <v/>
          </cell>
          <cell r="F16">
            <v>40</v>
          </cell>
          <cell r="G16">
            <v>15</v>
          </cell>
          <cell r="H16">
            <v>11</v>
          </cell>
          <cell r="I16" t="str">
            <v>Tomáš KOUTNÝ</v>
          </cell>
          <cell r="J16" t="str">
            <v>Prostějov</v>
          </cell>
          <cell r="K16">
            <v>20.94</v>
          </cell>
          <cell r="L16">
            <v>24.4</v>
          </cell>
          <cell r="M16">
            <v>45.34</v>
          </cell>
        </row>
        <row r="17">
          <cell r="A17">
            <v>35</v>
          </cell>
          <cell r="B17">
            <v>35.012</v>
          </cell>
          <cell r="C17">
            <v>35</v>
          </cell>
          <cell r="D17">
            <v>999</v>
          </cell>
          <cell r="E17" t="str">
            <v/>
          </cell>
          <cell r="F17">
            <v>35</v>
          </cell>
          <cell r="G17">
            <v>14</v>
          </cell>
          <cell r="H17">
            <v>12</v>
          </cell>
          <cell r="I17" t="str">
            <v>Vojtěch ŽÁK</v>
          </cell>
          <cell r="J17" t="str">
            <v>Prostějov</v>
          </cell>
          <cell r="K17">
            <v>20.11</v>
          </cell>
          <cell r="L17">
            <v>23.24</v>
          </cell>
          <cell r="M17">
            <v>43.349999999999994</v>
          </cell>
        </row>
        <row r="18">
          <cell r="A18">
            <v>59</v>
          </cell>
          <cell r="B18">
            <v>59.012999999999998</v>
          </cell>
          <cell r="C18">
            <v>59</v>
          </cell>
          <cell r="D18">
            <v>999</v>
          </cell>
          <cell r="E18" t="str">
            <v/>
          </cell>
          <cell r="F18">
            <v>59</v>
          </cell>
          <cell r="G18">
            <v>25</v>
          </cell>
          <cell r="H18">
            <v>13</v>
          </cell>
          <cell r="I18" t="str">
            <v>Jan HLOŽEK</v>
          </cell>
          <cell r="J18" t="str">
            <v>Prostějov</v>
          </cell>
          <cell r="K18">
            <v>21.3</v>
          </cell>
          <cell r="L18">
            <v>32.409999999999997</v>
          </cell>
          <cell r="M18">
            <v>53.709999999999994</v>
          </cell>
        </row>
        <row r="19">
          <cell r="A19">
            <v>73</v>
          </cell>
          <cell r="B19">
            <v>110.014</v>
          </cell>
          <cell r="C19">
            <v>110</v>
          </cell>
          <cell r="D19">
            <v>999</v>
          </cell>
          <cell r="E19" t="str">
            <v/>
          </cell>
          <cell r="F19">
            <v>110</v>
          </cell>
          <cell r="G19">
            <v>31</v>
          </cell>
          <cell r="H19">
            <v>14</v>
          </cell>
          <cell r="I19" t="str">
            <v>Robert JURÁK</v>
          </cell>
          <cell r="J19" t="str">
            <v>Prostějov</v>
          </cell>
          <cell r="K19">
            <v>99.99</v>
          </cell>
          <cell r="L19">
            <v>99.99</v>
          </cell>
          <cell r="M19">
            <v>99.99</v>
          </cell>
        </row>
        <row r="20">
          <cell r="A20">
            <v>53</v>
          </cell>
          <cell r="B20">
            <v>53.015000000000001</v>
          </cell>
          <cell r="C20">
            <v>53</v>
          </cell>
          <cell r="D20">
            <v>999</v>
          </cell>
          <cell r="E20" t="str">
            <v/>
          </cell>
          <cell r="F20">
            <v>53</v>
          </cell>
          <cell r="G20">
            <v>24</v>
          </cell>
          <cell r="H20">
            <v>15</v>
          </cell>
          <cell r="I20" t="str">
            <v>David OCHMAN</v>
          </cell>
          <cell r="J20" t="str">
            <v>Prostějov</v>
          </cell>
          <cell r="K20">
            <v>20.92</v>
          </cell>
          <cell r="L20">
            <v>29.19</v>
          </cell>
          <cell r="M20">
            <v>50.11</v>
          </cell>
        </row>
        <row r="21">
          <cell r="A21">
            <v>46</v>
          </cell>
          <cell r="B21">
            <v>46.015999999999998</v>
          </cell>
          <cell r="C21">
            <v>46</v>
          </cell>
          <cell r="D21">
            <v>999</v>
          </cell>
          <cell r="E21" t="str">
            <v/>
          </cell>
          <cell r="F21">
            <v>46</v>
          </cell>
          <cell r="G21">
            <v>21</v>
          </cell>
          <cell r="H21">
            <v>16</v>
          </cell>
          <cell r="I21" t="str">
            <v>Jakub DOLEČEK</v>
          </cell>
          <cell r="J21" t="str">
            <v>Prostějov</v>
          </cell>
          <cell r="K21">
            <v>24.59</v>
          </cell>
          <cell r="L21">
            <v>22.58</v>
          </cell>
          <cell r="M21">
            <v>47.17</v>
          </cell>
        </row>
        <row r="22">
          <cell r="A22">
            <v>65</v>
          </cell>
          <cell r="B22">
            <v>65.016999999999996</v>
          </cell>
          <cell r="C22">
            <v>65</v>
          </cell>
          <cell r="D22">
            <v>999</v>
          </cell>
          <cell r="E22" t="str">
            <v/>
          </cell>
          <cell r="F22">
            <v>65</v>
          </cell>
          <cell r="G22">
            <v>28</v>
          </cell>
          <cell r="H22">
            <v>17</v>
          </cell>
          <cell r="I22" t="str">
            <v>Lukáš HAVELKA</v>
          </cell>
          <cell r="J22" t="str">
            <v>Prostějov</v>
          </cell>
          <cell r="K22">
            <v>25.1</v>
          </cell>
          <cell r="L22">
            <v>41.71</v>
          </cell>
          <cell r="M22">
            <v>66.81</v>
          </cell>
        </row>
        <row r="23">
          <cell r="A23">
            <v>34</v>
          </cell>
          <cell r="B23">
            <v>34.018000000000001</v>
          </cell>
          <cell r="C23">
            <v>34</v>
          </cell>
          <cell r="D23">
            <v>999</v>
          </cell>
          <cell r="E23" t="str">
            <v/>
          </cell>
          <cell r="F23">
            <v>34</v>
          </cell>
          <cell r="G23">
            <v>13</v>
          </cell>
          <cell r="H23">
            <v>18</v>
          </cell>
          <cell r="I23" t="str">
            <v>Jakub NEDOMA</v>
          </cell>
          <cell r="J23" t="str">
            <v>Prostějov</v>
          </cell>
          <cell r="K23">
            <v>20.89</v>
          </cell>
          <cell r="L23">
            <v>22.45</v>
          </cell>
          <cell r="M23">
            <v>43.34</v>
          </cell>
        </row>
        <row r="24">
          <cell r="A24">
            <v>74</v>
          </cell>
          <cell r="B24">
            <v>110.01900000000001</v>
          </cell>
          <cell r="C24">
            <v>110</v>
          </cell>
          <cell r="D24">
            <v>999</v>
          </cell>
          <cell r="E24" t="str">
            <v/>
          </cell>
          <cell r="F24">
            <v>110</v>
          </cell>
          <cell r="G24">
            <v>31</v>
          </cell>
          <cell r="H24">
            <v>19</v>
          </cell>
          <cell r="I24" t="str">
            <v>Radim LUKÁŠ</v>
          </cell>
          <cell r="J24" t="str">
            <v>Prostějov</v>
          </cell>
          <cell r="K24">
            <v>99.99</v>
          </cell>
          <cell r="L24">
            <v>99.99</v>
          </cell>
          <cell r="M24">
            <v>99.99</v>
          </cell>
        </row>
        <row r="25">
          <cell r="A25">
            <v>75</v>
          </cell>
          <cell r="B25">
            <v>110.02</v>
          </cell>
          <cell r="C25">
            <v>110</v>
          </cell>
          <cell r="D25">
            <v>999</v>
          </cell>
          <cell r="E25" t="str">
            <v/>
          </cell>
          <cell r="F25">
            <v>110</v>
          </cell>
          <cell r="G25">
            <v>31</v>
          </cell>
          <cell r="H25">
            <v>20</v>
          </cell>
          <cell r="I25" t="str">
            <v>Petr OŠLEJŠEK</v>
          </cell>
          <cell r="J25" t="str">
            <v>Prostějov</v>
          </cell>
          <cell r="K25">
            <v>47.6</v>
          </cell>
          <cell r="L25">
            <v>99.99</v>
          </cell>
          <cell r="M25">
            <v>99.99</v>
          </cell>
        </row>
        <row r="26">
          <cell r="A26">
            <v>28</v>
          </cell>
          <cell r="B26">
            <v>28.021000000000001</v>
          </cell>
          <cell r="C26">
            <v>28</v>
          </cell>
          <cell r="D26">
            <v>28</v>
          </cell>
          <cell r="E26">
            <v>18</v>
          </cell>
          <cell r="F26">
            <v>999</v>
          </cell>
          <cell r="G26" t="str">
            <v/>
          </cell>
          <cell r="H26">
            <v>21</v>
          </cell>
          <cell r="I26" t="str">
            <v>Marek FUCIMAN</v>
          </cell>
          <cell r="J26" t="str">
            <v>Frýdek-Místek</v>
          </cell>
          <cell r="K26">
            <v>20.18</v>
          </cell>
          <cell r="L26">
            <v>21.39</v>
          </cell>
          <cell r="M26">
            <v>41.57</v>
          </cell>
        </row>
        <row r="27">
          <cell r="A27">
            <v>76</v>
          </cell>
          <cell r="B27">
            <v>110.02200000000001</v>
          </cell>
          <cell r="C27">
            <v>110</v>
          </cell>
          <cell r="D27">
            <v>110</v>
          </cell>
          <cell r="E27">
            <v>38</v>
          </cell>
          <cell r="F27">
            <v>999</v>
          </cell>
          <cell r="G27" t="str">
            <v/>
          </cell>
          <cell r="H27">
            <v>22</v>
          </cell>
          <cell r="I27" t="str">
            <v>David KRHOVJAK</v>
          </cell>
          <cell r="J27" t="str">
            <v>Frýdek-Místek</v>
          </cell>
          <cell r="K27">
            <v>23.16</v>
          </cell>
          <cell r="L27">
            <v>99.99</v>
          </cell>
          <cell r="M27">
            <v>99.99</v>
          </cell>
        </row>
        <row r="28">
          <cell r="A28">
            <v>24</v>
          </cell>
          <cell r="B28">
            <v>24.023</v>
          </cell>
          <cell r="C28">
            <v>24</v>
          </cell>
          <cell r="D28">
            <v>24</v>
          </cell>
          <cell r="E28">
            <v>15</v>
          </cell>
          <cell r="F28">
            <v>999</v>
          </cell>
          <cell r="G28" t="str">
            <v/>
          </cell>
          <cell r="H28">
            <v>23</v>
          </cell>
          <cell r="I28" t="str">
            <v>Martin POLÁŠEK</v>
          </cell>
          <cell r="J28" t="str">
            <v>Frýdek-Místek</v>
          </cell>
          <cell r="K28">
            <v>20.09</v>
          </cell>
          <cell r="L28">
            <v>20.49</v>
          </cell>
          <cell r="M28">
            <v>40.58</v>
          </cell>
        </row>
        <row r="29">
          <cell r="A29">
            <v>77</v>
          </cell>
          <cell r="B29">
            <v>110.024</v>
          </cell>
          <cell r="C29">
            <v>110</v>
          </cell>
          <cell r="D29">
            <v>110</v>
          </cell>
          <cell r="E29">
            <v>38</v>
          </cell>
          <cell r="F29">
            <v>999</v>
          </cell>
          <cell r="G29" t="str">
            <v/>
          </cell>
          <cell r="H29">
            <v>24</v>
          </cell>
          <cell r="I29" t="str">
            <v>Radek BOCEK</v>
          </cell>
          <cell r="J29" t="str">
            <v>Frýdek-Místek</v>
          </cell>
          <cell r="K29">
            <v>99.99</v>
          </cell>
          <cell r="L29">
            <v>30.09</v>
          </cell>
          <cell r="M29">
            <v>99.99</v>
          </cell>
        </row>
        <row r="30">
          <cell r="A30">
            <v>78</v>
          </cell>
          <cell r="B30">
            <v>110.02500000000001</v>
          </cell>
          <cell r="C30">
            <v>110</v>
          </cell>
          <cell r="D30">
            <v>110</v>
          </cell>
          <cell r="E30">
            <v>38</v>
          </cell>
          <cell r="F30">
            <v>999</v>
          </cell>
          <cell r="G30" t="str">
            <v/>
          </cell>
          <cell r="H30">
            <v>25</v>
          </cell>
          <cell r="I30" t="str">
            <v>Patrik KAROL</v>
          </cell>
          <cell r="J30" t="str">
            <v>Frýdek-Místek</v>
          </cell>
          <cell r="K30">
            <v>99.99</v>
          </cell>
          <cell r="L30">
            <v>27.45</v>
          </cell>
          <cell r="M30">
            <v>99.99</v>
          </cell>
        </row>
        <row r="31">
          <cell r="A31">
            <v>17</v>
          </cell>
          <cell r="B31">
            <v>17.026</v>
          </cell>
          <cell r="C31">
            <v>17</v>
          </cell>
          <cell r="D31">
            <v>17</v>
          </cell>
          <cell r="E31">
            <v>13</v>
          </cell>
          <cell r="F31">
            <v>999</v>
          </cell>
          <cell r="G31" t="str">
            <v/>
          </cell>
          <cell r="H31">
            <v>26</v>
          </cell>
          <cell r="I31" t="str">
            <v>Jiří HRČEK</v>
          </cell>
          <cell r="J31" t="str">
            <v>Frýdek-Místek</v>
          </cell>
          <cell r="K31">
            <v>18.27</v>
          </cell>
          <cell r="L31">
            <v>17.96</v>
          </cell>
          <cell r="M31">
            <v>36.230000000000004</v>
          </cell>
        </row>
        <row r="32">
          <cell r="A32">
            <v>54</v>
          </cell>
          <cell r="B32">
            <v>54.027000000000001</v>
          </cell>
          <cell r="C32">
            <v>54</v>
          </cell>
          <cell r="D32">
            <v>54</v>
          </cell>
          <cell r="E32">
            <v>30</v>
          </cell>
          <cell r="F32">
            <v>999</v>
          </cell>
          <cell r="G32" t="str">
            <v/>
          </cell>
          <cell r="H32">
            <v>27</v>
          </cell>
          <cell r="I32" t="str">
            <v>Petr URBIŠ</v>
          </cell>
          <cell r="J32" t="str">
            <v>Frýdek-Místek</v>
          </cell>
          <cell r="K32">
            <v>22.42</v>
          </cell>
          <cell r="L32">
            <v>27.83</v>
          </cell>
          <cell r="M32">
            <v>50.25</v>
          </cell>
        </row>
        <row r="33">
          <cell r="A33">
            <v>49</v>
          </cell>
          <cell r="B33">
            <v>49.027999999999999</v>
          </cell>
          <cell r="C33">
            <v>49</v>
          </cell>
          <cell r="D33">
            <v>49</v>
          </cell>
          <cell r="E33">
            <v>27</v>
          </cell>
          <cell r="F33">
            <v>999</v>
          </cell>
          <cell r="G33" t="str">
            <v/>
          </cell>
          <cell r="H33">
            <v>28</v>
          </cell>
          <cell r="I33" t="str">
            <v>Pavel VONDRÁČEK</v>
          </cell>
          <cell r="J33" t="str">
            <v>Frýdek-Místek</v>
          </cell>
          <cell r="K33">
            <v>22.12</v>
          </cell>
          <cell r="L33">
            <v>26.65</v>
          </cell>
          <cell r="M33">
            <v>48.769999999999996</v>
          </cell>
        </row>
        <row r="34">
          <cell r="A34">
            <v>57</v>
          </cell>
          <cell r="B34">
            <v>57.029000000000003</v>
          </cell>
          <cell r="C34">
            <v>57</v>
          </cell>
          <cell r="D34">
            <v>57</v>
          </cell>
          <cell r="E34">
            <v>33</v>
          </cell>
          <cell r="F34">
            <v>999</v>
          </cell>
          <cell r="G34" t="str">
            <v/>
          </cell>
          <cell r="H34">
            <v>29</v>
          </cell>
          <cell r="I34" t="str">
            <v>Jakub CHRENŠŤ</v>
          </cell>
          <cell r="J34" t="str">
            <v>Frýdek-Místek</v>
          </cell>
          <cell r="K34">
            <v>21.73</v>
          </cell>
          <cell r="L34">
            <v>31.1</v>
          </cell>
          <cell r="M34">
            <v>52.83</v>
          </cell>
        </row>
        <row r="35">
          <cell r="A35">
            <v>79</v>
          </cell>
          <cell r="B35">
            <v>110.03</v>
          </cell>
          <cell r="C35">
            <v>110</v>
          </cell>
          <cell r="D35">
            <v>110</v>
          </cell>
          <cell r="E35">
            <v>38</v>
          </cell>
          <cell r="F35">
            <v>999</v>
          </cell>
          <cell r="G35" t="str">
            <v/>
          </cell>
          <cell r="H35">
            <v>30</v>
          </cell>
          <cell r="I35" t="str">
            <v>neobsazen</v>
          </cell>
          <cell r="J35" t="str">
            <v>Frýdek-Místek</v>
          </cell>
          <cell r="K35">
            <v>99.99</v>
          </cell>
          <cell r="L35">
            <v>99.99</v>
          </cell>
          <cell r="M35">
            <v>99.99</v>
          </cell>
        </row>
        <row r="36">
          <cell r="A36">
            <v>43</v>
          </cell>
          <cell r="B36">
            <v>43.030999999999999</v>
          </cell>
          <cell r="C36">
            <v>43</v>
          </cell>
          <cell r="D36">
            <v>999</v>
          </cell>
          <cell r="E36" t="str">
            <v/>
          </cell>
          <cell r="F36">
            <v>43</v>
          </cell>
          <cell r="G36">
            <v>18</v>
          </cell>
          <cell r="H36">
            <v>31</v>
          </cell>
          <cell r="I36" t="str">
            <v>Michal KUŽÍLEK</v>
          </cell>
          <cell r="J36" t="str">
            <v>Jeseník</v>
          </cell>
          <cell r="K36">
            <v>23.72</v>
          </cell>
          <cell r="L36">
            <v>22.16</v>
          </cell>
          <cell r="M36">
            <v>45.879999999999995</v>
          </cell>
        </row>
        <row r="37">
          <cell r="A37">
            <v>44</v>
          </cell>
          <cell r="B37">
            <v>44.031999999999996</v>
          </cell>
          <cell r="C37">
            <v>44</v>
          </cell>
          <cell r="D37">
            <v>999</v>
          </cell>
          <cell r="E37" t="str">
            <v/>
          </cell>
          <cell r="F37">
            <v>44</v>
          </cell>
          <cell r="G37">
            <v>19</v>
          </cell>
          <cell r="H37">
            <v>32</v>
          </cell>
          <cell r="I37" t="str">
            <v>Jan NAJVÁREK</v>
          </cell>
          <cell r="J37" t="str">
            <v>Jeseník</v>
          </cell>
          <cell r="K37">
            <v>19.87</v>
          </cell>
          <cell r="L37">
            <v>26.53</v>
          </cell>
          <cell r="M37">
            <v>46.400000000000006</v>
          </cell>
        </row>
        <row r="38">
          <cell r="A38">
            <v>64</v>
          </cell>
          <cell r="B38">
            <v>64.033000000000001</v>
          </cell>
          <cell r="C38">
            <v>64</v>
          </cell>
          <cell r="D38">
            <v>999</v>
          </cell>
          <cell r="E38" t="str">
            <v/>
          </cell>
          <cell r="F38">
            <v>64</v>
          </cell>
          <cell r="G38">
            <v>27</v>
          </cell>
          <cell r="H38">
            <v>33</v>
          </cell>
          <cell r="I38" t="str">
            <v>Jan HOŠKO</v>
          </cell>
          <cell r="J38" t="str">
            <v>Jeseník</v>
          </cell>
          <cell r="K38">
            <v>25.49</v>
          </cell>
          <cell r="L38">
            <v>40.020000000000003</v>
          </cell>
          <cell r="M38">
            <v>65.510000000000005</v>
          </cell>
        </row>
        <row r="39">
          <cell r="A39">
            <v>66</v>
          </cell>
          <cell r="B39">
            <v>66.034000000000006</v>
          </cell>
          <cell r="C39">
            <v>66</v>
          </cell>
          <cell r="D39">
            <v>999</v>
          </cell>
          <cell r="E39" t="str">
            <v/>
          </cell>
          <cell r="F39">
            <v>66</v>
          </cell>
          <cell r="G39">
            <v>29</v>
          </cell>
          <cell r="H39">
            <v>34</v>
          </cell>
          <cell r="I39" t="str">
            <v>Martin DISTLER</v>
          </cell>
          <cell r="J39" t="str">
            <v>Jeseník</v>
          </cell>
          <cell r="K39">
            <v>25.61</v>
          </cell>
          <cell r="L39">
            <v>47.63</v>
          </cell>
          <cell r="M39">
            <v>73.240000000000009</v>
          </cell>
        </row>
        <row r="40">
          <cell r="A40">
            <v>80</v>
          </cell>
          <cell r="B40">
            <v>110.035</v>
          </cell>
          <cell r="C40">
            <v>110</v>
          </cell>
          <cell r="D40">
            <v>999</v>
          </cell>
          <cell r="E40" t="str">
            <v/>
          </cell>
          <cell r="F40">
            <v>110</v>
          </cell>
          <cell r="G40">
            <v>31</v>
          </cell>
          <cell r="H40">
            <v>35</v>
          </cell>
          <cell r="I40" t="str">
            <v>Roman GROSIČ</v>
          </cell>
          <cell r="J40" t="str">
            <v>Jeseník</v>
          </cell>
          <cell r="K40">
            <v>20.97</v>
          </cell>
          <cell r="L40">
            <v>99.99</v>
          </cell>
          <cell r="M40">
            <v>99.99</v>
          </cell>
        </row>
        <row r="41">
          <cell r="A41">
            <v>81</v>
          </cell>
          <cell r="B41">
            <v>110.036</v>
          </cell>
          <cell r="C41">
            <v>110</v>
          </cell>
          <cell r="D41">
            <v>999</v>
          </cell>
          <cell r="E41" t="str">
            <v/>
          </cell>
          <cell r="F41">
            <v>110</v>
          </cell>
          <cell r="G41">
            <v>31</v>
          </cell>
          <cell r="H41">
            <v>36</v>
          </cell>
          <cell r="I41" t="str">
            <v>Aleš JURČÁK</v>
          </cell>
          <cell r="J41" t="str">
            <v>Jeseník</v>
          </cell>
          <cell r="K41">
            <v>99.99</v>
          </cell>
          <cell r="L41">
            <v>99.99</v>
          </cell>
          <cell r="M41">
            <v>99.99</v>
          </cell>
        </row>
        <row r="42">
          <cell r="A42">
            <v>60</v>
          </cell>
          <cell r="B42">
            <v>60.036999999999999</v>
          </cell>
          <cell r="C42">
            <v>60</v>
          </cell>
          <cell r="D42">
            <v>999</v>
          </cell>
          <cell r="E42" t="str">
            <v/>
          </cell>
          <cell r="F42">
            <v>60</v>
          </cell>
          <cell r="G42">
            <v>26</v>
          </cell>
          <cell r="H42">
            <v>37</v>
          </cell>
          <cell r="I42" t="str">
            <v>Milan SMATANA</v>
          </cell>
          <cell r="J42" t="str">
            <v>Jeseník</v>
          </cell>
          <cell r="K42">
            <v>20.87</v>
          </cell>
          <cell r="L42">
            <v>36.15</v>
          </cell>
          <cell r="M42">
            <v>57.019999999999996</v>
          </cell>
        </row>
        <row r="43">
          <cell r="A43">
            <v>67</v>
          </cell>
          <cell r="B43">
            <v>67.037999999999997</v>
          </cell>
          <cell r="C43">
            <v>67</v>
          </cell>
          <cell r="D43">
            <v>999</v>
          </cell>
          <cell r="E43" t="str">
            <v/>
          </cell>
          <cell r="F43">
            <v>67</v>
          </cell>
          <cell r="G43">
            <v>30</v>
          </cell>
          <cell r="H43">
            <v>38</v>
          </cell>
          <cell r="I43" t="str">
            <v>Martin SUROVÝCH</v>
          </cell>
          <cell r="J43" t="str">
            <v>Jeseník</v>
          </cell>
          <cell r="K43">
            <v>26.02</v>
          </cell>
          <cell r="L43">
            <v>52.31</v>
          </cell>
          <cell r="M43">
            <v>78.33</v>
          </cell>
        </row>
        <row r="44">
          <cell r="A44">
            <v>82</v>
          </cell>
          <cell r="B44">
            <v>110.039</v>
          </cell>
          <cell r="C44">
            <v>110</v>
          </cell>
          <cell r="D44">
            <v>999</v>
          </cell>
          <cell r="E44" t="str">
            <v/>
          </cell>
          <cell r="F44">
            <v>110</v>
          </cell>
          <cell r="G44">
            <v>31</v>
          </cell>
          <cell r="H44">
            <v>39</v>
          </cell>
          <cell r="I44" t="str">
            <v>Martin TONHAUSER</v>
          </cell>
          <cell r="J44" t="str">
            <v>Jeseník</v>
          </cell>
          <cell r="K44">
            <v>99.99</v>
          </cell>
          <cell r="L44">
            <v>34.57</v>
          </cell>
          <cell r="M44">
            <v>99.99</v>
          </cell>
        </row>
        <row r="45">
          <cell r="A45">
            <v>83</v>
          </cell>
          <cell r="B45">
            <v>110.04</v>
          </cell>
          <cell r="C45">
            <v>110</v>
          </cell>
          <cell r="D45">
            <v>999</v>
          </cell>
          <cell r="E45" t="str">
            <v/>
          </cell>
          <cell r="F45">
            <v>110</v>
          </cell>
          <cell r="G45">
            <v>31</v>
          </cell>
          <cell r="H45">
            <v>40</v>
          </cell>
          <cell r="I45" t="str">
            <v>neobsazen</v>
          </cell>
          <cell r="J45" t="str">
            <v>Jeseník</v>
          </cell>
          <cell r="K45">
            <v>99.99</v>
          </cell>
          <cell r="L45">
            <v>99.99</v>
          </cell>
          <cell r="M45">
            <v>99.99</v>
          </cell>
        </row>
        <row r="46">
          <cell r="A46">
            <v>37</v>
          </cell>
          <cell r="B46">
            <v>37.040999999999997</v>
          </cell>
          <cell r="C46">
            <v>37</v>
          </cell>
          <cell r="D46">
            <v>37</v>
          </cell>
          <cell r="E46">
            <v>23</v>
          </cell>
          <cell r="F46">
            <v>999</v>
          </cell>
          <cell r="G46" t="str">
            <v/>
          </cell>
          <cell r="H46">
            <v>41</v>
          </cell>
          <cell r="I46" t="str">
            <v>Přemysl PTÁŠNÍK</v>
          </cell>
          <cell r="J46" t="str">
            <v>Opava</v>
          </cell>
          <cell r="K46">
            <v>19.559999999999999</v>
          </cell>
          <cell r="L46">
            <v>24.77</v>
          </cell>
          <cell r="M46">
            <v>44.33</v>
          </cell>
        </row>
        <row r="47">
          <cell r="A47">
            <v>63</v>
          </cell>
          <cell r="B47">
            <v>63.042000000000002</v>
          </cell>
          <cell r="C47">
            <v>63</v>
          </cell>
          <cell r="D47">
            <v>63</v>
          </cell>
          <cell r="E47">
            <v>37</v>
          </cell>
          <cell r="F47">
            <v>999</v>
          </cell>
          <cell r="G47" t="str">
            <v/>
          </cell>
          <cell r="H47">
            <v>42</v>
          </cell>
          <cell r="I47" t="str">
            <v>Daniel KUREK</v>
          </cell>
          <cell r="J47" t="str">
            <v>Opava</v>
          </cell>
          <cell r="K47">
            <v>23.96</v>
          </cell>
          <cell r="L47">
            <v>38.93</v>
          </cell>
          <cell r="M47">
            <v>62.89</v>
          </cell>
        </row>
        <row r="48">
          <cell r="A48">
            <v>61</v>
          </cell>
          <cell r="B48">
            <v>61.042999999999999</v>
          </cell>
          <cell r="C48">
            <v>61</v>
          </cell>
          <cell r="D48">
            <v>61</v>
          </cell>
          <cell r="E48">
            <v>35</v>
          </cell>
          <cell r="F48">
            <v>999</v>
          </cell>
          <cell r="G48" t="str">
            <v/>
          </cell>
          <cell r="H48">
            <v>43</v>
          </cell>
          <cell r="I48" t="str">
            <v>Jiří VANĚK</v>
          </cell>
          <cell r="J48" t="str">
            <v>Opava</v>
          </cell>
          <cell r="K48">
            <v>27.4</v>
          </cell>
          <cell r="L48">
            <v>29.95</v>
          </cell>
          <cell r="M48">
            <v>57.349999999999994</v>
          </cell>
        </row>
        <row r="49">
          <cell r="A49">
            <v>58</v>
          </cell>
          <cell r="B49">
            <v>58.043999999999997</v>
          </cell>
          <cell r="C49">
            <v>58</v>
          </cell>
          <cell r="D49">
            <v>58</v>
          </cell>
          <cell r="E49">
            <v>34</v>
          </cell>
          <cell r="F49">
            <v>999</v>
          </cell>
          <cell r="G49" t="str">
            <v/>
          </cell>
          <cell r="H49">
            <v>44</v>
          </cell>
          <cell r="I49" t="str">
            <v>Radomír KUBESA</v>
          </cell>
          <cell r="J49" t="str">
            <v>Opava</v>
          </cell>
          <cell r="K49">
            <v>20.190000000000001</v>
          </cell>
          <cell r="L49">
            <v>33.479999999999997</v>
          </cell>
          <cell r="M49">
            <v>53.67</v>
          </cell>
        </row>
        <row r="50">
          <cell r="A50">
            <v>84</v>
          </cell>
          <cell r="B50">
            <v>110.045</v>
          </cell>
          <cell r="C50">
            <v>110</v>
          </cell>
          <cell r="D50">
            <v>110</v>
          </cell>
          <cell r="E50">
            <v>38</v>
          </cell>
          <cell r="F50">
            <v>999</v>
          </cell>
          <cell r="G50" t="str">
            <v/>
          </cell>
          <cell r="H50">
            <v>45</v>
          </cell>
          <cell r="I50" t="str">
            <v>neobsazen</v>
          </cell>
          <cell r="J50" t="str">
            <v>Opava</v>
          </cell>
          <cell r="K50">
            <v>99.99</v>
          </cell>
          <cell r="L50">
            <v>99.99</v>
          </cell>
          <cell r="M50">
            <v>99.99</v>
          </cell>
        </row>
        <row r="51">
          <cell r="A51">
            <v>29</v>
          </cell>
          <cell r="B51">
            <v>29.045999999999999</v>
          </cell>
          <cell r="C51">
            <v>29</v>
          </cell>
          <cell r="D51">
            <v>29</v>
          </cell>
          <cell r="E51">
            <v>19</v>
          </cell>
          <cell r="F51">
            <v>999</v>
          </cell>
          <cell r="G51" t="str">
            <v/>
          </cell>
          <cell r="H51">
            <v>46</v>
          </cell>
          <cell r="I51" t="str">
            <v>Tomáš DIETRICH</v>
          </cell>
          <cell r="J51" t="str">
            <v>Opava</v>
          </cell>
          <cell r="K51">
            <v>20.38</v>
          </cell>
          <cell r="L51">
            <v>21.32</v>
          </cell>
          <cell r="M51">
            <v>41.7</v>
          </cell>
        </row>
        <row r="52">
          <cell r="A52">
            <v>55</v>
          </cell>
          <cell r="B52">
            <v>55.046999999999997</v>
          </cell>
          <cell r="C52">
            <v>55</v>
          </cell>
          <cell r="D52">
            <v>55</v>
          </cell>
          <cell r="E52">
            <v>31</v>
          </cell>
          <cell r="F52">
            <v>999</v>
          </cell>
          <cell r="G52" t="str">
            <v/>
          </cell>
          <cell r="H52">
            <v>47</v>
          </cell>
          <cell r="I52" t="str">
            <v>Jiří LEBEDA</v>
          </cell>
          <cell r="J52" t="str">
            <v>Opava</v>
          </cell>
          <cell r="K52">
            <v>23.01</v>
          </cell>
          <cell r="L52">
            <v>28</v>
          </cell>
          <cell r="M52">
            <v>51.010000000000005</v>
          </cell>
        </row>
        <row r="53">
          <cell r="A53">
            <v>38</v>
          </cell>
          <cell r="B53">
            <v>38.048000000000002</v>
          </cell>
          <cell r="C53">
            <v>38</v>
          </cell>
          <cell r="D53">
            <v>38</v>
          </cell>
          <cell r="E53">
            <v>24</v>
          </cell>
          <cell r="F53">
            <v>999</v>
          </cell>
          <cell r="G53" t="str">
            <v/>
          </cell>
          <cell r="H53">
            <v>48</v>
          </cell>
          <cell r="I53" t="str">
            <v>Lukáš GLABASNIA</v>
          </cell>
          <cell r="J53" t="str">
            <v>Opava</v>
          </cell>
          <cell r="K53">
            <v>21.99</v>
          </cell>
          <cell r="L53">
            <v>22.46</v>
          </cell>
          <cell r="M53">
            <v>44.45</v>
          </cell>
        </row>
        <row r="54">
          <cell r="A54">
            <v>31</v>
          </cell>
          <cell r="B54">
            <v>31.048999999999999</v>
          </cell>
          <cell r="C54">
            <v>31</v>
          </cell>
          <cell r="D54">
            <v>31</v>
          </cell>
          <cell r="E54">
            <v>20</v>
          </cell>
          <cell r="F54">
            <v>999</v>
          </cell>
          <cell r="G54" t="str">
            <v/>
          </cell>
          <cell r="H54">
            <v>49</v>
          </cell>
          <cell r="I54" t="str">
            <v>Vít PETEREK</v>
          </cell>
          <cell r="J54" t="str">
            <v>Opava</v>
          </cell>
          <cell r="K54">
            <v>19.260000000000002</v>
          </cell>
          <cell r="L54">
            <v>22.72</v>
          </cell>
          <cell r="M54">
            <v>41.980000000000004</v>
          </cell>
        </row>
        <row r="55">
          <cell r="A55">
            <v>85</v>
          </cell>
          <cell r="B55">
            <v>110.05</v>
          </cell>
          <cell r="C55">
            <v>110</v>
          </cell>
          <cell r="D55">
            <v>110</v>
          </cell>
          <cell r="E55">
            <v>38</v>
          </cell>
          <cell r="F55">
            <v>999</v>
          </cell>
          <cell r="G55" t="str">
            <v/>
          </cell>
          <cell r="H55">
            <v>50</v>
          </cell>
          <cell r="I55" t="str">
            <v>neobsazen</v>
          </cell>
          <cell r="J55" t="str">
            <v>Opava</v>
          </cell>
          <cell r="K55">
            <v>99.99</v>
          </cell>
          <cell r="L55">
            <v>99.99</v>
          </cell>
          <cell r="M55">
            <v>99.99</v>
          </cell>
        </row>
        <row r="56">
          <cell r="A56">
            <v>86</v>
          </cell>
          <cell r="B56">
            <v>110.051</v>
          </cell>
          <cell r="C56">
            <v>110</v>
          </cell>
          <cell r="D56">
            <v>999</v>
          </cell>
          <cell r="E56" t="str">
            <v/>
          </cell>
          <cell r="F56">
            <v>110</v>
          </cell>
          <cell r="G56">
            <v>31</v>
          </cell>
          <cell r="H56">
            <v>51</v>
          </cell>
          <cell r="I56" t="str">
            <v>Zbyněk HRADIL</v>
          </cell>
          <cell r="J56" t="str">
            <v>Olomouc</v>
          </cell>
          <cell r="K56">
            <v>99.99</v>
          </cell>
          <cell r="L56">
            <v>16.52</v>
          </cell>
          <cell r="M56">
            <v>99.99</v>
          </cell>
        </row>
        <row r="57">
          <cell r="A57">
            <v>8</v>
          </cell>
          <cell r="B57">
            <v>8.0519999999999996</v>
          </cell>
          <cell r="C57">
            <v>8</v>
          </cell>
          <cell r="D57">
            <v>999</v>
          </cell>
          <cell r="E57" t="str">
            <v/>
          </cell>
          <cell r="F57">
            <v>8</v>
          </cell>
          <cell r="G57">
            <v>1</v>
          </cell>
          <cell r="H57">
            <v>52</v>
          </cell>
          <cell r="I57" t="str">
            <v>Jaroslav ŽITNÝ</v>
          </cell>
          <cell r="J57" t="str">
            <v>Olomouc</v>
          </cell>
          <cell r="K57">
            <v>18.350000000000001</v>
          </cell>
          <cell r="L57">
            <v>15.09</v>
          </cell>
          <cell r="M57">
            <v>33.44</v>
          </cell>
        </row>
        <row r="58">
          <cell r="A58">
            <v>19</v>
          </cell>
          <cell r="B58">
            <v>19.053000000000001</v>
          </cell>
          <cell r="C58">
            <v>19</v>
          </cell>
          <cell r="D58">
            <v>999</v>
          </cell>
          <cell r="E58" t="str">
            <v/>
          </cell>
          <cell r="F58">
            <v>19</v>
          </cell>
          <cell r="G58">
            <v>6</v>
          </cell>
          <cell r="H58">
            <v>53</v>
          </cell>
          <cell r="I58" t="str">
            <v>Jan NESVADBA</v>
          </cell>
          <cell r="J58" t="str">
            <v>Olomouc</v>
          </cell>
          <cell r="K58">
            <v>20.32</v>
          </cell>
          <cell r="L58">
            <v>17.22</v>
          </cell>
          <cell r="M58">
            <v>37.54</v>
          </cell>
        </row>
        <row r="59">
          <cell r="A59">
            <v>87</v>
          </cell>
          <cell r="B59">
            <v>110.054</v>
          </cell>
          <cell r="C59">
            <v>110</v>
          </cell>
          <cell r="D59">
            <v>999</v>
          </cell>
          <cell r="E59" t="str">
            <v/>
          </cell>
          <cell r="F59">
            <v>110</v>
          </cell>
          <cell r="G59">
            <v>31</v>
          </cell>
          <cell r="H59">
            <v>54</v>
          </cell>
          <cell r="I59" t="str">
            <v>Tomáš OTRUBA</v>
          </cell>
          <cell r="J59" t="str">
            <v>Olomouc</v>
          </cell>
          <cell r="K59">
            <v>99.99</v>
          </cell>
          <cell r="L59">
            <v>99.99</v>
          </cell>
          <cell r="M59">
            <v>99.99</v>
          </cell>
        </row>
        <row r="60">
          <cell r="A60">
            <v>21</v>
          </cell>
          <cell r="B60">
            <v>21.055</v>
          </cell>
          <cell r="C60">
            <v>21</v>
          </cell>
          <cell r="D60">
            <v>999</v>
          </cell>
          <cell r="E60" t="str">
            <v/>
          </cell>
          <cell r="F60">
            <v>21</v>
          </cell>
          <cell r="G60">
            <v>8</v>
          </cell>
          <cell r="H60">
            <v>55</v>
          </cell>
          <cell r="I60" t="str">
            <v>Michal KUKLA</v>
          </cell>
          <cell r="J60" t="str">
            <v>Olomouc</v>
          </cell>
          <cell r="K60">
            <v>17.66</v>
          </cell>
          <cell r="L60">
            <v>21.23</v>
          </cell>
          <cell r="M60">
            <v>38.89</v>
          </cell>
        </row>
        <row r="61">
          <cell r="A61">
            <v>26</v>
          </cell>
          <cell r="B61">
            <v>26.056000000000001</v>
          </cell>
          <cell r="C61">
            <v>26</v>
          </cell>
          <cell r="D61">
            <v>999</v>
          </cell>
          <cell r="E61" t="str">
            <v/>
          </cell>
          <cell r="F61">
            <v>26</v>
          </cell>
          <cell r="G61">
            <v>10</v>
          </cell>
          <cell r="H61">
            <v>56</v>
          </cell>
          <cell r="I61" t="str">
            <v>Radim CALETKA</v>
          </cell>
          <cell r="J61" t="str">
            <v>Olomouc</v>
          </cell>
          <cell r="K61">
            <v>20.100000000000001</v>
          </cell>
          <cell r="L61">
            <v>20.75</v>
          </cell>
          <cell r="M61">
            <v>40.85</v>
          </cell>
        </row>
        <row r="62">
          <cell r="A62">
            <v>41</v>
          </cell>
          <cell r="B62">
            <v>41.057000000000002</v>
          </cell>
          <cell r="C62">
            <v>41</v>
          </cell>
          <cell r="D62">
            <v>999</v>
          </cell>
          <cell r="E62" t="str">
            <v/>
          </cell>
          <cell r="F62">
            <v>41</v>
          </cell>
          <cell r="G62">
            <v>16</v>
          </cell>
          <cell r="H62">
            <v>57</v>
          </cell>
          <cell r="I62" t="str">
            <v>Tomáš HRADIL</v>
          </cell>
          <cell r="J62" t="str">
            <v>Olomouc</v>
          </cell>
          <cell r="K62">
            <v>20.43</v>
          </cell>
          <cell r="L62">
            <v>25.18</v>
          </cell>
          <cell r="M62">
            <v>45.61</v>
          </cell>
        </row>
        <row r="63">
          <cell r="A63">
            <v>23</v>
          </cell>
          <cell r="B63">
            <v>23.058</v>
          </cell>
          <cell r="C63">
            <v>23</v>
          </cell>
          <cell r="D63">
            <v>999</v>
          </cell>
          <cell r="E63" t="str">
            <v/>
          </cell>
          <cell r="F63">
            <v>23</v>
          </cell>
          <cell r="G63">
            <v>9</v>
          </cell>
          <cell r="H63">
            <v>58</v>
          </cell>
          <cell r="I63" t="str">
            <v>Tomáš KŘÍŽEK</v>
          </cell>
          <cell r="J63" t="str">
            <v>Olomouc</v>
          </cell>
          <cell r="K63">
            <v>20.55</v>
          </cell>
          <cell r="L63">
            <v>19.88</v>
          </cell>
          <cell r="M63">
            <v>40.43</v>
          </cell>
        </row>
        <row r="64">
          <cell r="A64">
            <v>88</v>
          </cell>
          <cell r="B64">
            <v>110.059</v>
          </cell>
          <cell r="C64">
            <v>110</v>
          </cell>
          <cell r="D64">
            <v>999</v>
          </cell>
          <cell r="E64" t="str">
            <v/>
          </cell>
          <cell r="F64">
            <v>110</v>
          </cell>
          <cell r="G64">
            <v>31</v>
          </cell>
          <cell r="H64">
            <v>59</v>
          </cell>
          <cell r="I64" t="str">
            <v>Dalibor BLAŽEK</v>
          </cell>
          <cell r="J64" t="str">
            <v>Olomouc</v>
          </cell>
          <cell r="K64">
            <v>99.99</v>
          </cell>
          <cell r="L64">
            <v>16.63</v>
          </cell>
          <cell r="M64">
            <v>99.99</v>
          </cell>
        </row>
        <row r="65">
          <cell r="A65">
            <v>89</v>
          </cell>
          <cell r="B65">
            <v>110.06</v>
          </cell>
          <cell r="C65">
            <v>110</v>
          </cell>
          <cell r="D65">
            <v>999</v>
          </cell>
          <cell r="E65" t="str">
            <v/>
          </cell>
          <cell r="F65">
            <v>110</v>
          </cell>
          <cell r="G65">
            <v>31</v>
          </cell>
          <cell r="H65">
            <v>60</v>
          </cell>
          <cell r="I65" t="str">
            <v>Pavel GALETKA</v>
          </cell>
          <cell r="J65" t="str">
            <v>Olomouc</v>
          </cell>
          <cell r="K65">
            <v>20.399999999999999</v>
          </cell>
          <cell r="L65">
            <v>99.99</v>
          </cell>
          <cell r="M65">
            <v>99.99</v>
          </cell>
        </row>
        <row r="66">
          <cell r="A66">
            <v>13</v>
          </cell>
          <cell r="B66">
            <v>13.061</v>
          </cell>
          <cell r="C66">
            <v>13</v>
          </cell>
          <cell r="D66">
            <v>13</v>
          </cell>
          <cell r="E66">
            <v>11</v>
          </cell>
          <cell r="F66">
            <v>999</v>
          </cell>
          <cell r="G66" t="str">
            <v/>
          </cell>
          <cell r="H66">
            <v>61</v>
          </cell>
          <cell r="I66" t="str">
            <v>Jan GRYGAR</v>
          </cell>
          <cell r="J66" t="str">
            <v>Karviná</v>
          </cell>
          <cell r="K66">
            <v>17.41</v>
          </cell>
          <cell r="L66">
            <v>17.760000000000002</v>
          </cell>
          <cell r="M66">
            <v>35.17</v>
          </cell>
        </row>
        <row r="67">
          <cell r="A67">
            <v>10</v>
          </cell>
          <cell r="B67">
            <v>10.061999999999999</v>
          </cell>
          <cell r="C67">
            <v>10</v>
          </cell>
          <cell r="D67">
            <v>10</v>
          </cell>
          <cell r="E67">
            <v>8</v>
          </cell>
          <cell r="F67">
            <v>999</v>
          </cell>
          <cell r="G67" t="str">
            <v/>
          </cell>
          <cell r="H67">
            <v>62</v>
          </cell>
          <cell r="I67" t="str">
            <v>Šimon KUDRNA</v>
          </cell>
          <cell r="J67" t="str">
            <v>Karviná</v>
          </cell>
          <cell r="K67">
            <v>17.29</v>
          </cell>
          <cell r="L67">
            <v>16.68</v>
          </cell>
          <cell r="M67">
            <v>33.97</v>
          </cell>
        </row>
        <row r="68">
          <cell r="A68">
            <v>7</v>
          </cell>
          <cell r="B68">
            <v>7.0629999999999997</v>
          </cell>
          <cell r="C68">
            <v>7</v>
          </cell>
          <cell r="D68">
            <v>7</v>
          </cell>
          <cell r="E68">
            <v>7</v>
          </cell>
          <cell r="F68">
            <v>999</v>
          </cell>
          <cell r="G68" t="str">
            <v/>
          </cell>
          <cell r="H68">
            <v>63</v>
          </cell>
          <cell r="I68" t="str">
            <v>Jakub GRYČ</v>
          </cell>
          <cell r="J68" t="str">
            <v>Karviná</v>
          </cell>
          <cell r="K68">
            <v>17.63</v>
          </cell>
          <cell r="L68">
            <v>15.68</v>
          </cell>
          <cell r="M68">
            <v>33.31</v>
          </cell>
        </row>
        <row r="69">
          <cell r="A69">
            <v>27</v>
          </cell>
          <cell r="B69">
            <v>27.064</v>
          </cell>
          <cell r="C69">
            <v>27</v>
          </cell>
          <cell r="D69">
            <v>27</v>
          </cell>
          <cell r="E69">
            <v>17</v>
          </cell>
          <cell r="F69">
            <v>999</v>
          </cell>
          <cell r="G69" t="str">
            <v/>
          </cell>
          <cell r="H69">
            <v>64</v>
          </cell>
          <cell r="I69" t="str">
            <v>Tomáš HEIDUK</v>
          </cell>
          <cell r="J69" t="str">
            <v>Karviná</v>
          </cell>
          <cell r="K69">
            <v>18.54</v>
          </cell>
          <cell r="L69">
            <v>22.98</v>
          </cell>
          <cell r="M69">
            <v>41.519999999999996</v>
          </cell>
        </row>
        <row r="70">
          <cell r="A70">
            <v>90</v>
          </cell>
          <cell r="B70">
            <v>110.065</v>
          </cell>
          <cell r="C70">
            <v>110</v>
          </cell>
          <cell r="D70">
            <v>110</v>
          </cell>
          <cell r="E70">
            <v>38</v>
          </cell>
          <cell r="F70">
            <v>999</v>
          </cell>
          <cell r="G70" t="str">
            <v/>
          </cell>
          <cell r="H70">
            <v>65</v>
          </cell>
          <cell r="I70" t="str">
            <v>Martin GRYČ</v>
          </cell>
          <cell r="J70" t="str">
            <v>Karviná</v>
          </cell>
          <cell r="K70">
            <v>99.99</v>
          </cell>
          <cell r="L70">
            <v>15.11</v>
          </cell>
          <cell r="M70">
            <v>99.99</v>
          </cell>
        </row>
        <row r="71">
          <cell r="A71">
            <v>16</v>
          </cell>
          <cell r="B71">
            <v>16.065999999999999</v>
          </cell>
          <cell r="C71">
            <v>16</v>
          </cell>
          <cell r="D71">
            <v>16</v>
          </cell>
          <cell r="E71">
            <v>12</v>
          </cell>
          <cell r="F71">
            <v>999</v>
          </cell>
          <cell r="G71" t="str">
            <v/>
          </cell>
          <cell r="H71">
            <v>66</v>
          </cell>
          <cell r="I71" t="str">
            <v>Marcel DAL</v>
          </cell>
          <cell r="J71" t="str">
            <v>Karviná</v>
          </cell>
          <cell r="K71">
            <v>18.68</v>
          </cell>
          <cell r="L71">
            <v>17.36</v>
          </cell>
          <cell r="M71">
            <v>36.04</v>
          </cell>
        </row>
        <row r="72">
          <cell r="A72">
            <v>11</v>
          </cell>
          <cell r="B72">
            <v>11.067</v>
          </cell>
          <cell r="C72">
            <v>11</v>
          </cell>
          <cell r="D72">
            <v>11</v>
          </cell>
          <cell r="E72">
            <v>9</v>
          </cell>
          <cell r="F72">
            <v>999</v>
          </cell>
          <cell r="G72" t="str">
            <v/>
          </cell>
          <cell r="H72">
            <v>67</v>
          </cell>
          <cell r="I72" t="str">
            <v>Aleš MASNÝ</v>
          </cell>
          <cell r="J72" t="str">
            <v>Karviná</v>
          </cell>
          <cell r="K72">
            <v>17.260000000000002</v>
          </cell>
          <cell r="L72">
            <v>17.36</v>
          </cell>
          <cell r="M72">
            <v>34.620000000000005</v>
          </cell>
        </row>
        <row r="73">
          <cell r="A73">
            <v>91</v>
          </cell>
          <cell r="B73">
            <v>110.068</v>
          </cell>
          <cell r="C73">
            <v>110</v>
          </cell>
          <cell r="D73">
            <v>110</v>
          </cell>
          <cell r="E73">
            <v>38</v>
          </cell>
          <cell r="F73">
            <v>999</v>
          </cell>
          <cell r="G73" t="str">
            <v/>
          </cell>
          <cell r="H73">
            <v>68</v>
          </cell>
          <cell r="I73" t="str">
            <v>Tomáš DROBISZ</v>
          </cell>
          <cell r="J73" t="str">
            <v>Karviná</v>
          </cell>
          <cell r="K73">
            <v>99.99</v>
          </cell>
          <cell r="L73">
            <v>99.99</v>
          </cell>
          <cell r="M73">
            <v>99.99</v>
          </cell>
        </row>
        <row r="74">
          <cell r="A74">
            <v>92</v>
          </cell>
          <cell r="B74">
            <v>110.069</v>
          </cell>
          <cell r="C74">
            <v>110</v>
          </cell>
          <cell r="D74">
            <v>110</v>
          </cell>
          <cell r="E74">
            <v>38</v>
          </cell>
          <cell r="F74">
            <v>999</v>
          </cell>
          <cell r="G74" t="str">
            <v/>
          </cell>
          <cell r="H74">
            <v>69</v>
          </cell>
          <cell r="I74" t="str">
            <v>Jiří MOTYKA</v>
          </cell>
          <cell r="J74" t="str">
            <v>Karviná</v>
          </cell>
          <cell r="K74">
            <v>99.99</v>
          </cell>
          <cell r="L74">
            <v>99.99</v>
          </cell>
          <cell r="M74">
            <v>99.99</v>
          </cell>
        </row>
        <row r="75">
          <cell r="A75">
            <v>93</v>
          </cell>
          <cell r="B75">
            <v>110.07</v>
          </cell>
          <cell r="C75">
            <v>110</v>
          </cell>
          <cell r="D75">
            <v>110</v>
          </cell>
          <cell r="E75">
            <v>38</v>
          </cell>
          <cell r="F75">
            <v>999</v>
          </cell>
          <cell r="G75" t="str">
            <v/>
          </cell>
          <cell r="H75">
            <v>70</v>
          </cell>
          <cell r="I75" t="str">
            <v>Jaroslav HANZEL</v>
          </cell>
          <cell r="J75" t="str">
            <v>Karviná</v>
          </cell>
          <cell r="K75">
            <v>99.99</v>
          </cell>
          <cell r="L75">
            <v>17.329999999999998</v>
          </cell>
          <cell r="M75">
            <v>99.99</v>
          </cell>
        </row>
        <row r="76">
          <cell r="A76">
            <v>94</v>
          </cell>
          <cell r="B76">
            <v>110.071</v>
          </cell>
          <cell r="C76">
            <v>110</v>
          </cell>
          <cell r="D76">
            <v>999</v>
          </cell>
          <cell r="E76" t="str">
            <v/>
          </cell>
          <cell r="F76">
            <v>110</v>
          </cell>
          <cell r="G76">
            <v>31</v>
          </cell>
          <cell r="H76">
            <v>71</v>
          </cell>
          <cell r="I76" t="str">
            <v>Jiří TOMÁŠEK</v>
          </cell>
          <cell r="J76" t="str">
            <v>Šumperk</v>
          </cell>
          <cell r="K76">
            <v>22.17</v>
          </cell>
          <cell r="L76">
            <v>99.99</v>
          </cell>
          <cell r="M76">
            <v>99.99</v>
          </cell>
        </row>
        <row r="77">
          <cell r="A77">
            <v>95</v>
          </cell>
          <cell r="B77">
            <v>110.072</v>
          </cell>
          <cell r="C77">
            <v>110</v>
          </cell>
          <cell r="D77">
            <v>999</v>
          </cell>
          <cell r="E77" t="str">
            <v/>
          </cell>
          <cell r="F77">
            <v>110</v>
          </cell>
          <cell r="G77">
            <v>31</v>
          </cell>
          <cell r="H77">
            <v>72</v>
          </cell>
          <cell r="I77" t="str">
            <v>Vítězslav RESNER</v>
          </cell>
          <cell r="J77" t="str">
            <v>Šumperk</v>
          </cell>
          <cell r="K77">
            <v>99.99</v>
          </cell>
          <cell r="L77">
            <v>19.3</v>
          </cell>
          <cell r="M77">
            <v>99.99</v>
          </cell>
        </row>
        <row r="78">
          <cell r="A78">
            <v>32</v>
          </cell>
          <cell r="B78">
            <v>32.073</v>
          </cell>
          <cell r="C78">
            <v>32</v>
          </cell>
          <cell r="D78">
            <v>999</v>
          </cell>
          <cell r="E78" t="str">
            <v/>
          </cell>
          <cell r="F78">
            <v>32</v>
          </cell>
          <cell r="G78">
            <v>12</v>
          </cell>
          <cell r="H78">
            <v>73</v>
          </cell>
          <cell r="I78" t="str">
            <v>Ondřej BERAN</v>
          </cell>
          <cell r="J78" t="str">
            <v>Šumperk</v>
          </cell>
          <cell r="K78">
            <v>19.5</v>
          </cell>
          <cell r="L78">
            <v>23.07</v>
          </cell>
          <cell r="M78">
            <v>42.57</v>
          </cell>
        </row>
        <row r="79">
          <cell r="A79">
            <v>42</v>
          </cell>
          <cell r="B79">
            <v>42.073999999999998</v>
          </cell>
          <cell r="C79">
            <v>42</v>
          </cell>
          <cell r="D79">
            <v>999</v>
          </cell>
          <cell r="E79" t="str">
            <v/>
          </cell>
          <cell r="F79">
            <v>42</v>
          </cell>
          <cell r="G79">
            <v>17</v>
          </cell>
          <cell r="H79">
            <v>74</v>
          </cell>
          <cell r="I79" t="str">
            <v>Jiří FOJTÍK</v>
          </cell>
          <cell r="J79" t="str">
            <v>Šumperk</v>
          </cell>
          <cell r="K79">
            <v>20.59</v>
          </cell>
          <cell r="L79">
            <v>25.12</v>
          </cell>
          <cell r="M79">
            <v>45.71</v>
          </cell>
        </row>
        <row r="80">
          <cell r="A80">
            <v>45</v>
          </cell>
          <cell r="B80">
            <v>45.075000000000003</v>
          </cell>
          <cell r="C80">
            <v>45</v>
          </cell>
          <cell r="D80">
            <v>999</v>
          </cell>
          <cell r="E80" t="str">
            <v/>
          </cell>
          <cell r="F80">
            <v>45</v>
          </cell>
          <cell r="G80">
            <v>20</v>
          </cell>
          <cell r="H80">
            <v>75</v>
          </cell>
          <cell r="I80" t="str">
            <v>Ondřej HÝBL</v>
          </cell>
          <cell r="J80" t="str">
            <v>Šumperk</v>
          </cell>
          <cell r="K80">
            <v>19.8</v>
          </cell>
          <cell r="L80">
            <v>27.07</v>
          </cell>
          <cell r="M80">
            <v>46.870000000000005</v>
          </cell>
        </row>
        <row r="81">
          <cell r="A81">
            <v>30</v>
          </cell>
          <cell r="B81">
            <v>30.076000000000001</v>
          </cell>
          <cell r="C81">
            <v>30</v>
          </cell>
          <cell r="D81">
            <v>999</v>
          </cell>
          <cell r="E81" t="str">
            <v/>
          </cell>
          <cell r="F81">
            <v>30</v>
          </cell>
          <cell r="G81">
            <v>11</v>
          </cell>
          <cell r="H81">
            <v>76</v>
          </cell>
          <cell r="I81" t="str">
            <v>Jaroslav HÝBL</v>
          </cell>
          <cell r="J81" t="str">
            <v>Šumperk</v>
          </cell>
          <cell r="K81">
            <v>20.52</v>
          </cell>
          <cell r="L81">
            <v>21.41</v>
          </cell>
          <cell r="M81">
            <v>41.93</v>
          </cell>
        </row>
        <row r="82">
          <cell r="A82">
            <v>47</v>
          </cell>
          <cell r="B82">
            <v>47.076999999999998</v>
          </cell>
          <cell r="C82">
            <v>47</v>
          </cell>
          <cell r="D82">
            <v>999</v>
          </cell>
          <cell r="E82" t="str">
            <v/>
          </cell>
          <cell r="F82">
            <v>47</v>
          </cell>
          <cell r="G82">
            <v>22</v>
          </cell>
          <cell r="H82">
            <v>77</v>
          </cell>
          <cell r="I82" t="str">
            <v>Jakub ONDRUCH</v>
          </cell>
          <cell r="J82" t="str">
            <v>Šumperk</v>
          </cell>
          <cell r="K82">
            <v>18.989999999999998</v>
          </cell>
          <cell r="L82">
            <v>28.94</v>
          </cell>
          <cell r="M82">
            <v>47.93</v>
          </cell>
        </row>
        <row r="83">
          <cell r="A83">
            <v>96</v>
          </cell>
          <cell r="B83">
            <v>110.078</v>
          </cell>
          <cell r="C83">
            <v>110</v>
          </cell>
          <cell r="D83">
            <v>999</v>
          </cell>
          <cell r="E83" t="str">
            <v/>
          </cell>
          <cell r="F83">
            <v>110</v>
          </cell>
          <cell r="G83">
            <v>31</v>
          </cell>
          <cell r="H83">
            <v>78</v>
          </cell>
          <cell r="I83" t="str">
            <v>Petr MATĚJÍČEK</v>
          </cell>
          <cell r="J83" t="str">
            <v>Šumperk</v>
          </cell>
          <cell r="K83">
            <v>99.99</v>
          </cell>
          <cell r="L83">
            <v>22.88</v>
          </cell>
          <cell r="M83">
            <v>99.99</v>
          </cell>
        </row>
        <row r="84">
          <cell r="A84">
            <v>52</v>
          </cell>
          <cell r="B84">
            <v>52.079000000000001</v>
          </cell>
          <cell r="C84">
            <v>52</v>
          </cell>
          <cell r="D84">
            <v>999</v>
          </cell>
          <cell r="E84" t="str">
            <v/>
          </cell>
          <cell r="F84">
            <v>52</v>
          </cell>
          <cell r="G84">
            <v>23</v>
          </cell>
          <cell r="H84">
            <v>79</v>
          </cell>
          <cell r="I84" t="str">
            <v>Radek ŠAŠINKA</v>
          </cell>
          <cell r="J84" t="str">
            <v>Šumperk</v>
          </cell>
          <cell r="K84">
            <v>21.34</v>
          </cell>
          <cell r="L84">
            <v>27.88</v>
          </cell>
          <cell r="M84">
            <v>49.22</v>
          </cell>
        </row>
        <row r="85">
          <cell r="A85">
            <v>97</v>
          </cell>
          <cell r="B85">
            <v>110.08</v>
          </cell>
          <cell r="C85">
            <v>110</v>
          </cell>
          <cell r="D85">
            <v>999</v>
          </cell>
          <cell r="E85" t="str">
            <v/>
          </cell>
          <cell r="F85">
            <v>110</v>
          </cell>
          <cell r="G85">
            <v>31</v>
          </cell>
          <cell r="H85">
            <v>80</v>
          </cell>
          <cell r="I85" t="str">
            <v>neobsazen</v>
          </cell>
          <cell r="J85" t="str">
            <v>Šumperk</v>
          </cell>
          <cell r="K85">
            <v>99.99</v>
          </cell>
          <cell r="L85">
            <v>99.99</v>
          </cell>
          <cell r="M85">
            <v>99.99</v>
          </cell>
        </row>
        <row r="86">
          <cell r="A86">
            <v>5</v>
          </cell>
          <cell r="B86">
            <v>5.0810000000000004</v>
          </cell>
          <cell r="C86">
            <v>5</v>
          </cell>
          <cell r="D86">
            <v>5</v>
          </cell>
          <cell r="E86">
            <v>5</v>
          </cell>
          <cell r="F86">
            <v>999</v>
          </cell>
          <cell r="G86" t="str">
            <v/>
          </cell>
          <cell r="H86">
            <v>81</v>
          </cell>
          <cell r="I86" t="str">
            <v>Kamil BEZRUČ</v>
          </cell>
          <cell r="J86" t="str">
            <v>Ostrava</v>
          </cell>
          <cell r="K86">
            <v>17.989999999999998</v>
          </cell>
          <cell r="L86">
            <v>14.25</v>
          </cell>
          <cell r="M86">
            <v>32.239999999999995</v>
          </cell>
        </row>
        <row r="87">
          <cell r="A87">
            <v>4</v>
          </cell>
          <cell r="B87">
            <v>4.0819999999999999</v>
          </cell>
          <cell r="C87">
            <v>4</v>
          </cell>
          <cell r="D87">
            <v>4</v>
          </cell>
          <cell r="E87">
            <v>4</v>
          </cell>
          <cell r="F87">
            <v>999</v>
          </cell>
          <cell r="G87" t="str">
            <v/>
          </cell>
          <cell r="H87">
            <v>82</v>
          </cell>
          <cell r="I87" t="str">
            <v>Jan VYVIAL</v>
          </cell>
          <cell r="J87" t="str">
            <v>Ostrava</v>
          </cell>
          <cell r="K87">
            <v>16.71</v>
          </cell>
          <cell r="L87">
            <v>15.48</v>
          </cell>
          <cell r="M87">
            <v>32.19</v>
          </cell>
        </row>
        <row r="88">
          <cell r="A88">
            <v>12</v>
          </cell>
          <cell r="B88">
            <v>12.083</v>
          </cell>
          <cell r="C88">
            <v>12</v>
          </cell>
          <cell r="D88">
            <v>12</v>
          </cell>
          <cell r="E88">
            <v>10</v>
          </cell>
          <cell r="F88">
            <v>999</v>
          </cell>
          <cell r="G88" t="str">
            <v/>
          </cell>
          <cell r="H88">
            <v>83</v>
          </cell>
          <cell r="I88" t="str">
            <v>Adam HRBÁČ</v>
          </cell>
          <cell r="J88" t="str">
            <v>Ostrava</v>
          </cell>
          <cell r="K88">
            <v>18.86</v>
          </cell>
          <cell r="L88">
            <v>15.89</v>
          </cell>
          <cell r="M88">
            <v>34.75</v>
          </cell>
        </row>
        <row r="89">
          <cell r="A89">
            <v>3</v>
          </cell>
          <cell r="B89">
            <v>3.0840000000000001</v>
          </cell>
          <cell r="C89">
            <v>3</v>
          </cell>
          <cell r="D89">
            <v>3</v>
          </cell>
          <cell r="E89">
            <v>3</v>
          </cell>
          <cell r="F89">
            <v>999</v>
          </cell>
          <cell r="G89" t="str">
            <v/>
          </cell>
          <cell r="H89">
            <v>84</v>
          </cell>
          <cell r="I89" t="str">
            <v>František KUNOVSKÝ</v>
          </cell>
          <cell r="J89" t="str">
            <v>Ostrava</v>
          </cell>
          <cell r="K89">
            <v>16.34</v>
          </cell>
          <cell r="L89">
            <v>15.71</v>
          </cell>
          <cell r="M89">
            <v>32.049999999999997</v>
          </cell>
        </row>
        <row r="90">
          <cell r="A90">
            <v>6</v>
          </cell>
          <cell r="B90">
            <v>6.085</v>
          </cell>
          <cell r="C90">
            <v>6</v>
          </cell>
          <cell r="D90">
            <v>6</v>
          </cell>
          <cell r="E90">
            <v>6</v>
          </cell>
          <cell r="F90">
            <v>999</v>
          </cell>
          <cell r="G90" t="str">
            <v/>
          </cell>
          <cell r="H90">
            <v>85</v>
          </cell>
          <cell r="I90" t="str">
            <v>Jakub ARVAI</v>
          </cell>
          <cell r="J90" t="str">
            <v>Ostrava</v>
          </cell>
          <cell r="K90">
            <v>17.14</v>
          </cell>
          <cell r="L90">
            <v>15.21</v>
          </cell>
          <cell r="M90">
            <v>32.35</v>
          </cell>
        </row>
        <row r="91">
          <cell r="A91">
            <v>98</v>
          </cell>
          <cell r="B91">
            <v>110.086</v>
          </cell>
          <cell r="C91">
            <v>110</v>
          </cell>
          <cell r="D91">
            <v>110</v>
          </cell>
          <cell r="E91">
            <v>38</v>
          </cell>
          <cell r="F91">
            <v>999</v>
          </cell>
          <cell r="G91" t="str">
            <v/>
          </cell>
          <cell r="H91">
            <v>86</v>
          </cell>
          <cell r="I91" t="str">
            <v>Libor MROZOWSKI</v>
          </cell>
          <cell r="J91" t="str">
            <v>Ostrava</v>
          </cell>
          <cell r="K91">
            <v>18.39</v>
          </cell>
          <cell r="L91">
            <v>99.99</v>
          </cell>
          <cell r="M91">
            <v>99.99</v>
          </cell>
        </row>
        <row r="92">
          <cell r="A92">
            <v>1</v>
          </cell>
          <cell r="B92">
            <v>1.087</v>
          </cell>
          <cell r="C92">
            <v>1</v>
          </cell>
          <cell r="D92">
            <v>1</v>
          </cell>
          <cell r="E92">
            <v>1</v>
          </cell>
          <cell r="F92">
            <v>999</v>
          </cell>
          <cell r="G92" t="str">
            <v/>
          </cell>
          <cell r="H92">
            <v>87</v>
          </cell>
          <cell r="I92" t="str">
            <v>Pavel KRPEC</v>
          </cell>
          <cell r="J92" t="str">
            <v>Ostrava</v>
          </cell>
          <cell r="K92">
            <v>15.93</v>
          </cell>
          <cell r="L92">
            <v>14.58</v>
          </cell>
          <cell r="M92">
            <v>30.509999999999998</v>
          </cell>
        </row>
        <row r="93">
          <cell r="A93">
            <v>2</v>
          </cell>
          <cell r="B93">
            <v>2.0880000000000001</v>
          </cell>
          <cell r="C93">
            <v>2</v>
          </cell>
          <cell r="D93">
            <v>2</v>
          </cell>
          <cell r="E93">
            <v>2</v>
          </cell>
          <cell r="F93">
            <v>999</v>
          </cell>
          <cell r="G93" t="str">
            <v/>
          </cell>
          <cell r="H93">
            <v>88</v>
          </cell>
          <cell r="I93" t="str">
            <v>Karel RYL</v>
          </cell>
          <cell r="J93" t="str">
            <v>Ostrava</v>
          </cell>
          <cell r="K93">
            <v>16.8</v>
          </cell>
          <cell r="L93">
            <v>14.06</v>
          </cell>
          <cell r="M93">
            <v>30.86</v>
          </cell>
        </row>
        <row r="94">
          <cell r="A94">
            <v>99</v>
          </cell>
          <cell r="B94">
            <v>110.089</v>
          </cell>
          <cell r="C94">
            <v>110</v>
          </cell>
          <cell r="D94">
            <v>110</v>
          </cell>
          <cell r="E94">
            <v>38</v>
          </cell>
          <cell r="F94">
            <v>999</v>
          </cell>
          <cell r="G94" t="str">
            <v/>
          </cell>
          <cell r="H94">
            <v>89</v>
          </cell>
          <cell r="I94" t="str">
            <v>Ondřej LANGER</v>
          </cell>
          <cell r="J94" t="str">
            <v>Ostrava</v>
          </cell>
          <cell r="K94">
            <v>99.99</v>
          </cell>
          <cell r="L94">
            <v>16.32</v>
          </cell>
          <cell r="M94">
            <v>99.99</v>
          </cell>
        </row>
        <row r="95">
          <cell r="A95">
            <v>100</v>
          </cell>
          <cell r="B95">
            <v>110.09</v>
          </cell>
          <cell r="C95">
            <v>110</v>
          </cell>
          <cell r="D95">
            <v>110</v>
          </cell>
          <cell r="E95">
            <v>38</v>
          </cell>
          <cell r="F95">
            <v>999</v>
          </cell>
          <cell r="G95" t="str">
            <v/>
          </cell>
          <cell r="H95">
            <v>90</v>
          </cell>
          <cell r="I95" t="str">
            <v>neobsazen</v>
          </cell>
          <cell r="J95" t="str">
            <v>Ostrava</v>
          </cell>
          <cell r="K95">
            <v>99.99</v>
          </cell>
          <cell r="L95">
            <v>99.99</v>
          </cell>
          <cell r="M95">
            <v>99.99</v>
          </cell>
        </row>
        <row r="96">
          <cell r="A96">
            <v>101</v>
          </cell>
          <cell r="B96">
            <v>110.09099999999999</v>
          </cell>
          <cell r="C96">
            <v>110</v>
          </cell>
          <cell r="D96">
            <v>999</v>
          </cell>
          <cell r="E96" t="str">
            <v/>
          </cell>
          <cell r="F96">
            <v>110</v>
          </cell>
          <cell r="G96">
            <v>31</v>
          </cell>
          <cell r="H96">
            <v>91</v>
          </cell>
          <cell r="I96" t="str">
            <v>Ondřej PLESNÍK</v>
          </cell>
          <cell r="J96" t="str">
            <v>Přerov</v>
          </cell>
          <cell r="K96">
            <v>99.99</v>
          </cell>
          <cell r="L96">
            <v>23.36</v>
          </cell>
          <cell r="M96">
            <v>99.99</v>
          </cell>
        </row>
        <row r="97">
          <cell r="A97">
            <v>102</v>
          </cell>
          <cell r="B97">
            <v>110.092</v>
          </cell>
          <cell r="C97">
            <v>110</v>
          </cell>
          <cell r="D97">
            <v>999</v>
          </cell>
          <cell r="E97" t="str">
            <v/>
          </cell>
          <cell r="F97">
            <v>110</v>
          </cell>
          <cell r="G97">
            <v>31</v>
          </cell>
          <cell r="H97">
            <v>92</v>
          </cell>
          <cell r="I97" t="str">
            <v>Radek TOMČÍK</v>
          </cell>
          <cell r="J97" t="str">
            <v>Přerov</v>
          </cell>
          <cell r="K97">
            <v>19.350000000000001</v>
          </cell>
          <cell r="L97">
            <v>99.99</v>
          </cell>
          <cell r="M97">
            <v>99.99</v>
          </cell>
        </row>
        <row r="98">
          <cell r="A98">
            <v>103</v>
          </cell>
          <cell r="B98">
            <v>110.093</v>
          </cell>
          <cell r="C98">
            <v>110</v>
          </cell>
          <cell r="D98">
            <v>999</v>
          </cell>
          <cell r="E98" t="str">
            <v/>
          </cell>
          <cell r="F98">
            <v>110</v>
          </cell>
          <cell r="G98">
            <v>31</v>
          </cell>
          <cell r="H98">
            <v>93</v>
          </cell>
          <cell r="I98" t="str">
            <v>Jakub STREMPEK</v>
          </cell>
          <cell r="J98" t="str">
            <v>Přerov</v>
          </cell>
          <cell r="K98">
            <v>19.170000000000002</v>
          </cell>
          <cell r="L98">
            <v>99.99</v>
          </cell>
          <cell r="M98">
            <v>99.99</v>
          </cell>
        </row>
        <row r="99">
          <cell r="A99">
            <v>18</v>
          </cell>
          <cell r="B99">
            <v>18.094000000000001</v>
          </cell>
          <cell r="C99">
            <v>18</v>
          </cell>
          <cell r="D99">
            <v>999</v>
          </cell>
          <cell r="E99" t="str">
            <v/>
          </cell>
          <cell r="F99">
            <v>18</v>
          </cell>
          <cell r="G99">
            <v>5</v>
          </cell>
          <cell r="H99">
            <v>94</v>
          </cell>
          <cell r="I99" t="str">
            <v>Pavel BERNHAUER</v>
          </cell>
          <cell r="J99" t="str">
            <v>Přerov</v>
          </cell>
          <cell r="K99">
            <v>19.05</v>
          </cell>
          <cell r="L99">
            <v>18.04</v>
          </cell>
          <cell r="M99">
            <v>37.090000000000003</v>
          </cell>
        </row>
        <row r="100">
          <cell r="A100">
            <v>14</v>
          </cell>
          <cell r="B100">
            <v>14.095000000000001</v>
          </cell>
          <cell r="C100">
            <v>14</v>
          </cell>
          <cell r="D100">
            <v>999</v>
          </cell>
          <cell r="E100" t="str">
            <v/>
          </cell>
          <cell r="F100">
            <v>14</v>
          </cell>
          <cell r="G100">
            <v>3</v>
          </cell>
          <cell r="H100">
            <v>95</v>
          </cell>
          <cell r="I100" t="str">
            <v>Jan KLIMECKÝ</v>
          </cell>
          <cell r="J100" t="str">
            <v>Přerov</v>
          </cell>
          <cell r="K100">
            <v>17.79</v>
          </cell>
          <cell r="L100">
            <v>17.82</v>
          </cell>
          <cell r="M100">
            <v>35.61</v>
          </cell>
        </row>
        <row r="101">
          <cell r="A101">
            <v>104</v>
          </cell>
          <cell r="B101">
            <v>110.096</v>
          </cell>
          <cell r="C101">
            <v>110</v>
          </cell>
          <cell r="D101">
            <v>999</v>
          </cell>
          <cell r="E101" t="str">
            <v/>
          </cell>
          <cell r="F101">
            <v>110</v>
          </cell>
          <cell r="G101">
            <v>31</v>
          </cell>
          <cell r="H101">
            <v>96</v>
          </cell>
          <cell r="I101" t="str">
            <v>Josef BUCHTA</v>
          </cell>
          <cell r="J101" t="str">
            <v>Přerov</v>
          </cell>
          <cell r="K101">
            <v>99.99</v>
          </cell>
          <cell r="L101">
            <v>20.43</v>
          </cell>
          <cell r="M101">
            <v>99.99</v>
          </cell>
        </row>
        <row r="102">
          <cell r="A102">
            <v>9</v>
          </cell>
          <cell r="B102">
            <v>9.0969999999999995</v>
          </cell>
          <cell r="C102">
            <v>9</v>
          </cell>
          <cell r="D102">
            <v>999</v>
          </cell>
          <cell r="E102" t="str">
            <v/>
          </cell>
          <cell r="F102">
            <v>9</v>
          </cell>
          <cell r="G102">
            <v>2</v>
          </cell>
          <cell r="H102">
            <v>97</v>
          </cell>
          <cell r="I102" t="str">
            <v>Václav BLAŽEK</v>
          </cell>
          <cell r="J102" t="str">
            <v>Přerov</v>
          </cell>
          <cell r="K102">
            <v>17.38</v>
          </cell>
          <cell r="L102">
            <v>16.43</v>
          </cell>
          <cell r="M102">
            <v>33.81</v>
          </cell>
        </row>
        <row r="103">
          <cell r="A103">
            <v>15</v>
          </cell>
          <cell r="B103">
            <v>15.098000000000001</v>
          </cell>
          <cell r="C103">
            <v>15</v>
          </cell>
          <cell r="D103">
            <v>999</v>
          </cell>
          <cell r="E103" t="str">
            <v/>
          </cell>
          <cell r="F103">
            <v>15</v>
          </cell>
          <cell r="G103">
            <v>4</v>
          </cell>
          <cell r="H103">
            <v>98</v>
          </cell>
          <cell r="I103" t="str">
            <v>Marek BIA</v>
          </cell>
          <cell r="J103" t="str">
            <v>Přerov</v>
          </cell>
          <cell r="K103">
            <v>19.149999999999999</v>
          </cell>
          <cell r="L103">
            <v>16.82</v>
          </cell>
          <cell r="M103">
            <v>35.97</v>
          </cell>
        </row>
        <row r="104">
          <cell r="A104">
            <v>20</v>
          </cell>
          <cell r="B104">
            <v>20.099</v>
          </cell>
          <cell r="C104">
            <v>20</v>
          </cell>
          <cell r="D104">
            <v>999</v>
          </cell>
          <cell r="E104" t="str">
            <v/>
          </cell>
          <cell r="F104">
            <v>20</v>
          </cell>
          <cell r="G104">
            <v>7</v>
          </cell>
          <cell r="H104">
            <v>99</v>
          </cell>
          <cell r="I104" t="str">
            <v>Ladislav PATRMAN</v>
          </cell>
          <cell r="J104" t="str">
            <v>Přerov</v>
          </cell>
          <cell r="K104">
            <v>19.899999999999999</v>
          </cell>
          <cell r="L104">
            <v>18.399999999999999</v>
          </cell>
          <cell r="M104">
            <v>38.299999999999997</v>
          </cell>
        </row>
        <row r="105">
          <cell r="A105">
            <v>105</v>
          </cell>
          <cell r="B105">
            <v>110.1</v>
          </cell>
          <cell r="C105">
            <v>110</v>
          </cell>
          <cell r="D105">
            <v>999</v>
          </cell>
          <cell r="E105" t="str">
            <v/>
          </cell>
          <cell r="F105">
            <v>110</v>
          </cell>
          <cell r="G105">
            <v>31</v>
          </cell>
          <cell r="H105">
            <v>100</v>
          </cell>
          <cell r="I105" t="str">
            <v>František HANÁK</v>
          </cell>
          <cell r="J105" t="str">
            <v>Přerov</v>
          </cell>
          <cell r="K105">
            <v>99.99</v>
          </cell>
          <cell r="L105">
            <v>22.55</v>
          </cell>
          <cell r="M105">
            <v>99.99</v>
          </cell>
        </row>
        <row r="106">
          <cell r="A106">
            <v>48</v>
          </cell>
          <cell r="B106">
            <v>48.100999999999999</v>
          </cell>
          <cell r="C106">
            <v>48</v>
          </cell>
          <cell r="D106">
            <v>48</v>
          </cell>
          <cell r="E106">
            <v>26</v>
          </cell>
          <cell r="F106">
            <v>999</v>
          </cell>
          <cell r="G106" t="str">
            <v/>
          </cell>
          <cell r="H106">
            <v>101</v>
          </cell>
          <cell r="I106" t="str">
            <v>Ondřej KUBALA</v>
          </cell>
          <cell r="J106" t="str">
            <v>Bruntál</v>
          </cell>
          <cell r="K106">
            <v>17.39</v>
          </cell>
          <cell r="L106">
            <v>31.15</v>
          </cell>
          <cell r="M106">
            <v>48.54</v>
          </cell>
        </row>
        <row r="107">
          <cell r="A107">
            <v>33</v>
          </cell>
          <cell r="B107">
            <v>33.101999999999997</v>
          </cell>
          <cell r="C107">
            <v>33</v>
          </cell>
          <cell r="D107">
            <v>33</v>
          </cell>
          <cell r="E107">
            <v>21</v>
          </cell>
          <cell r="F107">
            <v>999</v>
          </cell>
          <cell r="G107" t="str">
            <v/>
          </cell>
          <cell r="H107">
            <v>102</v>
          </cell>
          <cell r="I107" t="str">
            <v>Radim HANULÍK</v>
          </cell>
          <cell r="J107" t="str">
            <v>Bruntál</v>
          </cell>
          <cell r="K107">
            <v>17.78</v>
          </cell>
          <cell r="L107">
            <v>25.19</v>
          </cell>
          <cell r="M107">
            <v>42.97</v>
          </cell>
        </row>
        <row r="108">
          <cell r="A108">
            <v>22</v>
          </cell>
          <cell r="B108">
            <v>22.103000000000002</v>
          </cell>
          <cell r="C108">
            <v>22</v>
          </cell>
          <cell r="D108">
            <v>22</v>
          </cell>
          <cell r="E108">
            <v>14</v>
          </cell>
          <cell r="F108">
            <v>999</v>
          </cell>
          <cell r="G108" t="str">
            <v/>
          </cell>
          <cell r="H108">
            <v>103</v>
          </cell>
          <cell r="I108" t="str">
            <v>Petr BOXAN</v>
          </cell>
          <cell r="J108" t="str">
            <v>Bruntál</v>
          </cell>
          <cell r="K108">
            <v>20.82</v>
          </cell>
          <cell r="L108">
            <v>19.16</v>
          </cell>
          <cell r="M108">
            <v>39.980000000000004</v>
          </cell>
        </row>
        <row r="109">
          <cell r="A109">
            <v>62</v>
          </cell>
          <cell r="B109">
            <v>62.103999999999999</v>
          </cell>
          <cell r="C109">
            <v>62</v>
          </cell>
          <cell r="D109">
            <v>62</v>
          </cell>
          <cell r="E109">
            <v>36</v>
          </cell>
          <cell r="F109">
            <v>999</v>
          </cell>
          <cell r="G109" t="str">
            <v/>
          </cell>
          <cell r="H109">
            <v>104</v>
          </cell>
          <cell r="I109" t="str">
            <v>Ondřej CHALUPA</v>
          </cell>
          <cell r="J109" t="str">
            <v>Bruntál</v>
          </cell>
          <cell r="K109">
            <v>21.52</v>
          </cell>
          <cell r="L109">
            <v>39.340000000000003</v>
          </cell>
          <cell r="M109">
            <v>60.86</v>
          </cell>
        </row>
        <row r="110">
          <cell r="A110">
            <v>106</v>
          </cell>
          <cell r="B110">
            <v>110.105</v>
          </cell>
          <cell r="C110">
            <v>110</v>
          </cell>
          <cell r="D110">
            <v>110</v>
          </cell>
          <cell r="E110">
            <v>38</v>
          </cell>
          <cell r="F110">
            <v>999</v>
          </cell>
          <cell r="G110" t="str">
            <v/>
          </cell>
          <cell r="H110">
            <v>105</v>
          </cell>
          <cell r="I110" t="str">
            <v>Tomáš BOXAN</v>
          </cell>
          <cell r="J110" t="str">
            <v>Bruntál</v>
          </cell>
          <cell r="K110">
            <v>26.03</v>
          </cell>
          <cell r="L110">
            <v>99.99</v>
          </cell>
          <cell r="M110">
            <v>99.99</v>
          </cell>
        </row>
        <row r="111">
          <cell r="A111">
            <v>107</v>
          </cell>
          <cell r="B111">
            <v>110.10599999999999</v>
          </cell>
          <cell r="C111">
            <v>110</v>
          </cell>
          <cell r="D111">
            <v>110</v>
          </cell>
          <cell r="E111">
            <v>38</v>
          </cell>
          <cell r="F111">
            <v>999</v>
          </cell>
          <cell r="G111" t="str">
            <v/>
          </cell>
          <cell r="H111">
            <v>106</v>
          </cell>
          <cell r="I111" t="str">
            <v>Roman ŠIMEK</v>
          </cell>
          <cell r="J111" t="str">
            <v>Bruntál</v>
          </cell>
          <cell r="K111">
            <v>22.3</v>
          </cell>
          <cell r="L111">
            <v>99.99</v>
          </cell>
          <cell r="M111">
            <v>99.99</v>
          </cell>
        </row>
        <row r="112">
          <cell r="A112">
            <v>108</v>
          </cell>
          <cell r="B112">
            <v>110.107</v>
          </cell>
          <cell r="C112">
            <v>110</v>
          </cell>
          <cell r="D112">
            <v>110</v>
          </cell>
          <cell r="E112">
            <v>38</v>
          </cell>
          <cell r="F112">
            <v>999</v>
          </cell>
          <cell r="G112" t="str">
            <v/>
          </cell>
          <cell r="H112">
            <v>107</v>
          </cell>
          <cell r="I112" t="str">
            <v>Michal TISOŇ</v>
          </cell>
          <cell r="J112" t="str">
            <v>Bruntál</v>
          </cell>
          <cell r="K112">
            <v>99.99</v>
          </cell>
          <cell r="L112">
            <v>38.369999999999997</v>
          </cell>
          <cell r="M112">
            <v>99.99</v>
          </cell>
        </row>
        <row r="113">
          <cell r="A113">
            <v>109</v>
          </cell>
          <cell r="B113">
            <v>110.108</v>
          </cell>
          <cell r="C113">
            <v>110</v>
          </cell>
          <cell r="D113">
            <v>110</v>
          </cell>
          <cell r="E113">
            <v>38</v>
          </cell>
          <cell r="F113">
            <v>999</v>
          </cell>
          <cell r="G113" t="str">
            <v/>
          </cell>
          <cell r="H113">
            <v>108</v>
          </cell>
          <cell r="I113" t="str">
            <v>Jan HEILENEK</v>
          </cell>
          <cell r="J113" t="str">
            <v>Bruntál</v>
          </cell>
          <cell r="K113">
            <v>99.99</v>
          </cell>
          <cell r="L113">
            <v>46.52</v>
          </cell>
          <cell r="M113">
            <v>99.99</v>
          </cell>
        </row>
        <row r="114">
          <cell r="A114">
            <v>110</v>
          </cell>
          <cell r="B114">
            <v>110.10899999999999</v>
          </cell>
          <cell r="C114">
            <v>110</v>
          </cell>
          <cell r="D114">
            <v>110</v>
          </cell>
          <cell r="E114">
            <v>38</v>
          </cell>
          <cell r="F114">
            <v>999</v>
          </cell>
          <cell r="G114" t="str">
            <v/>
          </cell>
          <cell r="H114">
            <v>109</v>
          </cell>
          <cell r="I114" t="str">
            <v>Václav VLÁSEK</v>
          </cell>
          <cell r="J114" t="str">
            <v>Bruntál</v>
          </cell>
          <cell r="K114">
            <v>99.99</v>
          </cell>
          <cell r="L114">
            <v>33.36</v>
          </cell>
          <cell r="M114">
            <v>99.99</v>
          </cell>
        </row>
        <row r="115">
          <cell r="A115">
            <v>50</v>
          </cell>
          <cell r="B115">
            <v>50.11</v>
          </cell>
          <cell r="C115">
            <v>50</v>
          </cell>
          <cell r="D115">
            <v>50</v>
          </cell>
          <cell r="E115">
            <v>28</v>
          </cell>
          <cell r="F115">
            <v>999</v>
          </cell>
          <cell r="G115" t="str">
            <v/>
          </cell>
          <cell r="H115">
            <v>110</v>
          </cell>
          <cell r="I115" t="str">
            <v>Jan MICHL-BERNARD</v>
          </cell>
          <cell r="J115" t="str">
            <v>Bruntál</v>
          </cell>
          <cell r="K115">
            <v>22.42</v>
          </cell>
          <cell r="L115">
            <v>26.37</v>
          </cell>
          <cell r="M115">
            <v>48.790000000000006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115"/>
  <sheetViews>
    <sheetView tabSelected="1" topLeftCell="B1" workbookViewId="0">
      <selection activeCell="G54" sqref="G54"/>
    </sheetView>
  </sheetViews>
  <sheetFormatPr defaultRowHeight="13.2"/>
  <cols>
    <col min="1" max="1" width="4.6640625" hidden="1" customWidth="1"/>
    <col min="3" max="3" width="5.109375" bestFit="1" customWidth="1"/>
    <col min="4" max="4" width="4.88671875" bestFit="1" customWidth="1"/>
    <col min="5" max="5" width="4.5546875" bestFit="1" customWidth="1"/>
    <col min="6" max="6" width="21" bestFit="1" customWidth="1"/>
    <col min="7" max="7" width="25.6640625" customWidth="1"/>
  </cols>
  <sheetData>
    <row r="1" spans="1:12" ht="15.6">
      <c r="E1" s="1"/>
      <c r="G1" s="2" t="s">
        <v>0</v>
      </c>
      <c r="H1" s="1"/>
      <c r="I1" s="1"/>
    </row>
    <row r="2" spans="1:12">
      <c r="E2" s="1"/>
      <c r="G2" s="3" t="s">
        <v>1</v>
      </c>
      <c r="H2" s="1"/>
      <c r="I2" s="1"/>
    </row>
    <row r="3" spans="1:12">
      <c r="E3" s="1"/>
      <c r="G3" s="1" t="s">
        <v>2</v>
      </c>
      <c r="H3" s="1"/>
      <c r="I3" s="1"/>
    </row>
    <row r="4" spans="1:12">
      <c r="E4" s="1"/>
      <c r="G4" s="4"/>
      <c r="H4" s="1"/>
      <c r="I4" s="1"/>
    </row>
    <row r="5" spans="1:12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4</v>
      </c>
    </row>
    <row r="6" spans="1:12">
      <c r="A6">
        <v>1</v>
      </c>
      <c r="B6" s="6">
        <f>VLOOKUP(A6,[1]dvojboj!$A$6:$M$115,3,FALSE)</f>
        <v>1</v>
      </c>
      <c r="C6" s="6">
        <f>VLOOKUP(A6,[1]dvojboj!$A$6:$M$115,5,FALSE)</f>
        <v>1</v>
      </c>
      <c r="D6" s="6" t="str">
        <f>VLOOKUP(A6,[1]dvojboj!$A$6:$M$115,7,FALSE)</f>
        <v/>
      </c>
      <c r="E6" s="6">
        <f>VLOOKUP(A6,[1]dvojboj!$A$6:$M$115,8,FALSE)</f>
        <v>87</v>
      </c>
      <c r="F6" s="6" t="str">
        <f>VLOOKUP(A6,[1]dvojboj!$A$6:$M$115,9,FALSE)</f>
        <v>Pavel KRPEC</v>
      </c>
      <c r="G6" s="6" t="str">
        <f>VLOOKUP(A6,[1]dvojboj!$A$6:$M$115,10,FALSE)</f>
        <v>Ostrava</v>
      </c>
      <c r="H6" s="7">
        <f>VLOOKUP(A6,[1]dvojboj!$A$6:$M$115,11,FALSE)</f>
        <v>15.93</v>
      </c>
      <c r="I6" s="7">
        <f>VLOOKUP(A6,[1]dvojboj!$A$6:$M$115,12,FALSE)</f>
        <v>14.58</v>
      </c>
      <c r="J6" s="7">
        <f>VLOOKUP(A6,[1]dvojboj!$A$6:$M$115,13,FALSE)</f>
        <v>30.509999999999998</v>
      </c>
      <c r="L6" s="8"/>
    </row>
    <row r="7" spans="1:12">
      <c r="A7">
        <v>2</v>
      </c>
      <c r="B7" s="6">
        <f>VLOOKUP(A7,[1]dvojboj!$A$6:$M$115,3,FALSE)</f>
        <v>2</v>
      </c>
      <c r="C7" s="6">
        <f>VLOOKUP(A7,[1]dvojboj!$A$6:$M$115,5,FALSE)</f>
        <v>2</v>
      </c>
      <c r="D7" s="6" t="str">
        <f>VLOOKUP(A7,[1]dvojboj!$A$6:$M$115,7,FALSE)</f>
        <v/>
      </c>
      <c r="E7" s="6">
        <f>VLOOKUP(A7,[1]dvojboj!$A$6:$M$115,8,FALSE)</f>
        <v>88</v>
      </c>
      <c r="F7" s="6" t="str">
        <f>VLOOKUP(A7,[1]dvojboj!$A$6:$M$115,9,FALSE)</f>
        <v>Karel RYL</v>
      </c>
      <c r="G7" s="6" t="str">
        <f>VLOOKUP(A7,[1]dvojboj!$A$6:$M$115,10,FALSE)</f>
        <v>Ostrava</v>
      </c>
      <c r="H7" s="7">
        <f>VLOOKUP(A7,[1]dvojboj!$A$6:$M$115,11,FALSE)</f>
        <v>16.8</v>
      </c>
      <c r="I7" s="7">
        <f>VLOOKUP(A7,[1]dvojboj!$A$6:$M$115,12,FALSE)</f>
        <v>14.06</v>
      </c>
      <c r="J7" s="7">
        <f>VLOOKUP(A7,[1]dvojboj!$A$6:$M$115,13,FALSE)</f>
        <v>30.86</v>
      </c>
    </row>
    <row r="8" spans="1:12">
      <c r="A8">
        <v>3</v>
      </c>
      <c r="B8" s="6">
        <f>VLOOKUP(A8,[1]dvojboj!$A$6:$M$115,3,FALSE)</f>
        <v>3</v>
      </c>
      <c r="C8" s="6">
        <f>VLOOKUP(A8,[1]dvojboj!$A$6:$M$115,5,FALSE)</f>
        <v>3</v>
      </c>
      <c r="D8" s="6" t="str">
        <f>VLOOKUP(A8,[1]dvojboj!$A$6:$M$115,7,FALSE)</f>
        <v/>
      </c>
      <c r="E8" s="6">
        <f>VLOOKUP(A8,[1]dvojboj!$A$6:$M$115,8,FALSE)</f>
        <v>84</v>
      </c>
      <c r="F8" s="6" t="str">
        <f>VLOOKUP(A8,[1]dvojboj!$A$6:$M$115,9,FALSE)</f>
        <v>František KUNOVSKÝ</v>
      </c>
      <c r="G8" s="6" t="str">
        <f>VLOOKUP(A8,[1]dvojboj!$A$6:$M$115,10,FALSE)</f>
        <v>Ostrava</v>
      </c>
      <c r="H8" s="7">
        <f>VLOOKUP(A8,[1]dvojboj!$A$6:$M$115,11,FALSE)</f>
        <v>16.34</v>
      </c>
      <c r="I8" s="7">
        <f>VLOOKUP(A8,[1]dvojboj!$A$6:$M$115,12,FALSE)</f>
        <v>15.71</v>
      </c>
      <c r="J8" s="7">
        <f>VLOOKUP(A8,[1]dvojboj!$A$6:$M$115,13,FALSE)</f>
        <v>32.049999999999997</v>
      </c>
    </row>
    <row r="9" spans="1:12">
      <c r="A9">
        <v>4</v>
      </c>
      <c r="B9" s="6">
        <f>VLOOKUP(A9,[1]dvojboj!$A$6:$M$115,3,FALSE)</f>
        <v>4</v>
      </c>
      <c r="C9" s="6">
        <f>VLOOKUP(A9,[1]dvojboj!$A$6:$M$115,5,FALSE)</f>
        <v>4</v>
      </c>
      <c r="D9" s="6" t="str">
        <f>VLOOKUP(A9,[1]dvojboj!$A$6:$M$115,7,FALSE)</f>
        <v/>
      </c>
      <c r="E9" s="6">
        <f>VLOOKUP(A9,[1]dvojboj!$A$6:$M$115,8,FALSE)</f>
        <v>82</v>
      </c>
      <c r="F9" s="6" t="str">
        <f>VLOOKUP(A9,[1]dvojboj!$A$6:$M$115,9,FALSE)</f>
        <v>Jan VYVIAL</v>
      </c>
      <c r="G9" s="6" t="str">
        <f>VLOOKUP(A9,[1]dvojboj!$A$6:$M$115,10,FALSE)</f>
        <v>Ostrava</v>
      </c>
      <c r="H9" s="7">
        <f>VLOOKUP(A9,[1]dvojboj!$A$6:$M$115,11,FALSE)</f>
        <v>16.71</v>
      </c>
      <c r="I9" s="7">
        <f>VLOOKUP(A9,[1]dvojboj!$A$6:$M$115,12,FALSE)</f>
        <v>15.48</v>
      </c>
      <c r="J9" s="7">
        <f>VLOOKUP(A9,[1]dvojboj!$A$6:$M$115,13,FALSE)</f>
        <v>32.19</v>
      </c>
    </row>
    <row r="10" spans="1:12">
      <c r="A10">
        <v>5</v>
      </c>
      <c r="B10" s="6">
        <f>VLOOKUP(A10,[1]dvojboj!$A$6:$M$115,3,FALSE)</f>
        <v>5</v>
      </c>
      <c r="C10" s="6">
        <f>VLOOKUP(A10,[1]dvojboj!$A$6:$M$115,5,FALSE)</f>
        <v>5</v>
      </c>
      <c r="D10" s="6" t="str">
        <f>VLOOKUP(A10,[1]dvojboj!$A$6:$M$115,7,FALSE)</f>
        <v/>
      </c>
      <c r="E10" s="6">
        <f>VLOOKUP(A10,[1]dvojboj!$A$6:$M$115,8,FALSE)</f>
        <v>81</v>
      </c>
      <c r="F10" s="6" t="str">
        <f>VLOOKUP(A10,[1]dvojboj!$A$6:$M$115,9,FALSE)</f>
        <v>Kamil BEZRUČ</v>
      </c>
      <c r="G10" s="6" t="str">
        <f>VLOOKUP(A10,[1]dvojboj!$A$6:$M$115,10,FALSE)</f>
        <v>Ostrava</v>
      </c>
      <c r="H10" s="7">
        <f>VLOOKUP(A10,[1]dvojboj!$A$6:$M$115,11,FALSE)</f>
        <v>17.989999999999998</v>
      </c>
      <c r="I10" s="7">
        <f>VLOOKUP(A10,[1]dvojboj!$A$6:$M$115,12,FALSE)</f>
        <v>14.25</v>
      </c>
      <c r="J10" s="7">
        <f>VLOOKUP(A10,[1]dvojboj!$A$6:$M$115,13,FALSE)</f>
        <v>32.239999999999995</v>
      </c>
    </row>
    <row r="11" spans="1:12">
      <c r="A11">
        <v>6</v>
      </c>
      <c r="B11" s="6">
        <f>VLOOKUP(A11,[1]dvojboj!$A$6:$M$115,3,FALSE)</f>
        <v>6</v>
      </c>
      <c r="C11" s="6">
        <f>VLOOKUP(A11,[1]dvojboj!$A$6:$M$115,5,FALSE)</f>
        <v>6</v>
      </c>
      <c r="D11" s="6" t="str">
        <f>VLOOKUP(A11,[1]dvojboj!$A$6:$M$115,7,FALSE)</f>
        <v/>
      </c>
      <c r="E11" s="6">
        <f>VLOOKUP(A11,[1]dvojboj!$A$6:$M$115,8,FALSE)</f>
        <v>85</v>
      </c>
      <c r="F11" s="6" t="str">
        <f>VLOOKUP(A11,[1]dvojboj!$A$6:$M$115,9,FALSE)</f>
        <v>Jakub ARVAI</v>
      </c>
      <c r="G11" s="6" t="str">
        <f>VLOOKUP(A11,[1]dvojboj!$A$6:$M$115,10,FALSE)</f>
        <v>Ostrava</v>
      </c>
      <c r="H11" s="7">
        <f>VLOOKUP(A11,[1]dvojboj!$A$6:$M$115,11,FALSE)</f>
        <v>17.14</v>
      </c>
      <c r="I11" s="7">
        <f>VLOOKUP(A11,[1]dvojboj!$A$6:$M$115,12,FALSE)</f>
        <v>15.21</v>
      </c>
      <c r="J11" s="7">
        <f>VLOOKUP(A11,[1]dvojboj!$A$6:$M$115,13,FALSE)</f>
        <v>32.35</v>
      </c>
    </row>
    <row r="12" spans="1:12">
      <c r="A12">
        <v>7</v>
      </c>
      <c r="B12" s="6">
        <f>VLOOKUP(A12,[1]dvojboj!$A$6:$M$115,3,FALSE)</f>
        <v>7</v>
      </c>
      <c r="C12" s="6">
        <f>VLOOKUP(A12,[1]dvojboj!$A$6:$M$115,5,FALSE)</f>
        <v>7</v>
      </c>
      <c r="D12" s="6" t="str">
        <f>VLOOKUP(A12,[1]dvojboj!$A$6:$M$115,7,FALSE)</f>
        <v/>
      </c>
      <c r="E12" s="6">
        <f>VLOOKUP(A12,[1]dvojboj!$A$6:$M$115,8,FALSE)</f>
        <v>63</v>
      </c>
      <c r="F12" s="6" t="str">
        <f>VLOOKUP(A12,[1]dvojboj!$A$6:$M$115,9,FALSE)</f>
        <v>Jakub GRYČ</v>
      </c>
      <c r="G12" s="6" t="str">
        <f>VLOOKUP(A12,[1]dvojboj!$A$6:$M$115,10,FALSE)</f>
        <v>Karviná</v>
      </c>
      <c r="H12" s="7">
        <f>VLOOKUP(A12,[1]dvojboj!$A$6:$M$115,11,FALSE)</f>
        <v>17.63</v>
      </c>
      <c r="I12" s="7">
        <f>VLOOKUP(A12,[1]dvojboj!$A$6:$M$115,12,FALSE)</f>
        <v>15.68</v>
      </c>
      <c r="J12" s="7">
        <f>VLOOKUP(A12,[1]dvojboj!$A$6:$M$115,13,FALSE)</f>
        <v>33.31</v>
      </c>
    </row>
    <row r="13" spans="1:12">
      <c r="A13">
        <v>8</v>
      </c>
      <c r="B13" s="6">
        <f>VLOOKUP(A13,[1]dvojboj!$A$6:$M$115,3,FALSE)</f>
        <v>8</v>
      </c>
      <c r="C13" s="6" t="str">
        <f>VLOOKUP(A13,[1]dvojboj!$A$6:$M$115,5,FALSE)</f>
        <v/>
      </c>
      <c r="D13" s="6">
        <f>VLOOKUP(A13,[1]dvojboj!$A$6:$M$115,7,FALSE)</f>
        <v>1</v>
      </c>
      <c r="E13" s="6">
        <f>VLOOKUP(A13,[1]dvojboj!$A$6:$M$115,8,FALSE)</f>
        <v>52</v>
      </c>
      <c r="F13" s="6" t="str">
        <f>VLOOKUP(A13,[1]dvojboj!$A$6:$M$115,9,FALSE)</f>
        <v>Jaroslav ŽITNÝ</v>
      </c>
      <c r="G13" s="6" t="str">
        <f>VLOOKUP(A13,[1]dvojboj!$A$6:$M$115,10,FALSE)</f>
        <v>Olomouc</v>
      </c>
      <c r="H13" s="7">
        <f>VLOOKUP(A13,[1]dvojboj!$A$6:$M$115,11,FALSE)</f>
        <v>18.350000000000001</v>
      </c>
      <c r="I13" s="7">
        <f>VLOOKUP(A13,[1]dvojboj!$A$6:$M$115,12,FALSE)</f>
        <v>15.09</v>
      </c>
      <c r="J13" s="7">
        <f>VLOOKUP(A13,[1]dvojboj!$A$6:$M$115,13,FALSE)</f>
        <v>33.44</v>
      </c>
    </row>
    <row r="14" spans="1:12">
      <c r="A14">
        <v>9</v>
      </c>
      <c r="B14" s="6">
        <f>VLOOKUP(A14,[1]dvojboj!$A$6:$M$115,3,FALSE)</f>
        <v>9</v>
      </c>
      <c r="C14" s="6" t="str">
        <f>VLOOKUP(A14,[1]dvojboj!$A$6:$M$115,5,FALSE)</f>
        <v/>
      </c>
      <c r="D14" s="6">
        <f>VLOOKUP(A14,[1]dvojboj!$A$6:$M$115,7,FALSE)</f>
        <v>2</v>
      </c>
      <c r="E14" s="6">
        <f>VLOOKUP(A14,[1]dvojboj!$A$6:$M$115,8,FALSE)</f>
        <v>97</v>
      </c>
      <c r="F14" s="6" t="str">
        <f>VLOOKUP(A14,[1]dvojboj!$A$6:$M$115,9,FALSE)</f>
        <v>Václav BLAŽEK</v>
      </c>
      <c r="G14" s="6" t="str">
        <f>VLOOKUP(A14,[1]dvojboj!$A$6:$M$115,10,FALSE)</f>
        <v>Přerov</v>
      </c>
      <c r="H14" s="7">
        <f>VLOOKUP(A14,[1]dvojboj!$A$6:$M$115,11,FALSE)</f>
        <v>17.38</v>
      </c>
      <c r="I14" s="7">
        <f>VLOOKUP(A14,[1]dvojboj!$A$6:$M$115,12,FALSE)</f>
        <v>16.43</v>
      </c>
      <c r="J14" s="7">
        <f>VLOOKUP(A14,[1]dvojboj!$A$6:$M$115,13,FALSE)</f>
        <v>33.81</v>
      </c>
    </row>
    <row r="15" spans="1:12">
      <c r="A15">
        <v>10</v>
      </c>
      <c r="B15" s="6">
        <f>VLOOKUP(A15,[1]dvojboj!$A$6:$M$115,3,FALSE)</f>
        <v>10</v>
      </c>
      <c r="C15" s="6">
        <f>VLOOKUP(A15,[1]dvojboj!$A$6:$M$115,5,FALSE)</f>
        <v>8</v>
      </c>
      <c r="D15" s="6" t="str">
        <f>VLOOKUP(A15,[1]dvojboj!$A$6:$M$115,7,FALSE)</f>
        <v/>
      </c>
      <c r="E15" s="6">
        <f>VLOOKUP(A15,[1]dvojboj!$A$6:$M$115,8,FALSE)</f>
        <v>62</v>
      </c>
      <c r="F15" s="6" t="str">
        <f>VLOOKUP(A15,[1]dvojboj!$A$6:$M$115,9,FALSE)</f>
        <v>Šimon KUDRNA</v>
      </c>
      <c r="G15" s="6" t="str">
        <f>VLOOKUP(A15,[1]dvojboj!$A$6:$M$115,10,FALSE)</f>
        <v>Karviná</v>
      </c>
      <c r="H15" s="7">
        <f>VLOOKUP(A15,[1]dvojboj!$A$6:$M$115,11,FALSE)</f>
        <v>17.29</v>
      </c>
      <c r="I15" s="7">
        <f>VLOOKUP(A15,[1]dvojboj!$A$6:$M$115,12,FALSE)</f>
        <v>16.68</v>
      </c>
      <c r="J15" s="7">
        <f>VLOOKUP(A15,[1]dvojboj!$A$6:$M$115,13,FALSE)</f>
        <v>33.97</v>
      </c>
    </row>
    <row r="16" spans="1:12">
      <c r="A16">
        <v>11</v>
      </c>
      <c r="B16" s="6">
        <f>VLOOKUP(A16,[1]dvojboj!$A$6:$M$115,3,FALSE)</f>
        <v>11</v>
      </c>
      <c r="C16" s="6">
        <f>VLOOKUP(A16,[1]dvojboj!$A$6:$M$115,5,FALSE)</f>
        <v>9</v>
      </c>
      <c r="D16" s="6" t="str">
        <f>VLOOKUP(A16,[1]dvojboj!$A$6:$M$115,7,FALSE)</f>
        <v/>
      </c>
      <c r="E16" s="6">
        <f>VLOOKUP(A16,[1]dvojboj!$A$6:$M$115,8,FALSE)</f>
        <v>67</v>
      </c>
      <c r="F16" s="6" t="str">
        <f>VLOOKUP(A16,[1]dvojboj!$A$6:$M$115,9,FALSE)</f>
        <v>Aleš MASNÝ</v>
      </c>
      <c r="G16" s="6" t="str">
        <f>VLOOKUP(A16,[1]dvojboj!$A$6:$M$115,10,FALSE)</f>
        <v>Karviná</v>
      </c>
      <c r="H16" s="7">
        <f>VLOOKUP(A16,[1]dvojboj!$A$6:$M$115,11,FALSE)</f>
        <v>17.260000000000002</v>
      </c>
      <c r="I16" s="7">
        <f>VLOOKUP(A16,[1]dvojboj!$A$6:$M$115,12,FALSE)</f>
        <v>17.36</v>
      </c>
      <c r="J16" s="7">
        <f>VLOOKUP(A16,[1]dvojboj!$A$6:$M$115,13,FALSE)</f>
        <v>34.620000000000005</v>
      </c>
    </row>
    <row r="17" spans="1:10">
      <c r="A17">
        <v>12</v>
      </c>
      <c r="B17" s="6">
        <f>VLOOKUP(A17,[1]dvojboj!$A$6:$M$115,3,FALSE)</f>
        <v>12</v>
      </c>
      <c r="C17" s="6">
        <f>VLOOKUP(A17,[1]dvojboj!$A$6:$M$115,5,FALSE)</f>
        <v>10</v>
      </c>
      <c r="D17" s="6" t="str">
        <f>VLOOKUP(A17,[1]dvojboj!$A$6:$M$115,7,FALSE)</f>
        <v/>
      </c>
      <c r="E17" s="6">
        <f>VLOOKUP(A17,[1]dvojboj!$A$6:$M$115,8,FALSE)</f>
        <v>83</v>
      </c>
      <c r="F17" s="6" t="str">
        <f>VLOOKUP(A17,[1]dvojboj!$A$6:$M$115,9,FALSE)</f>
        <v>Adam HRBÁČ</v>
      </c>
      <c r="G17" s="6" t="str">
        <f>VLOOKUP(A17,[1]dvojboj!$A$6:$M$115,10,FALSE)</f>
        <v>Ostrava</v>
      </c>
      <c r="H17" s="7">
        <f>VLOOKUP(A17,[1]dvojboj!$A$6:$M$115,11,FALSE)</f>
        <v>18.86</v>
      </c>
      <c r="I17" s="7">
        <f>VLOOKUP(A17,[1]dvojboj!$A$6:$M$115,12,FALSE)</f>
        <v>15.89</v>
      </c>
      <c r="J17" s="7">
        <f>VLOOKUP(A17,[1]dvojboj!$A$6:$M$115,13,FALSE)</f>
        <v>34.75</v>
      </c>
    </row>
    <row r="18" spans="1:10">
      <c r="A18">
        <v>13</v>
      </c>
      <c r="B18" s="6">
        <f>VLOOKUP(A18,[1]dvojboj!$A$6:$M$115,3,FALSE)</f>
        <v>13</v>
      </c>
      <c r="C18" s="6">
        <f>VLOOKUP(A18,[1]dvojboj!$A$6:$M$115,5,FALSE)</f>
        <v>11</v>
      </c>
      <c r="D18" s="6" t="str">
        <f>VLOOKUP(A18,[1]dvojboj!$A$6:$M$115,7,FALSE)</f>
        <v/>
      </c>
      <c r="E18" s="6">
        <f>VLOOKUP(A18,[1]dvojboj!$A$6:$M$115,8,FALSE)</f>
        <v>61</v>
      </c>
      <c r="F18" s="6" t="str">
        <f>VLOOKUP(A18,[1]dvojboj!$A$6:$M$115,9,FALSE)</f>
        <v>Jan GRYGAR</v>
      </c>
      <c r="G18" s="6" t="str">
        <f>VLOOKUP(A18,[1]dvojboj!$A$6:$M$115,10,FALSE)</f>
        <v>Karviná</v>
      </c>
      <c r="H18" s="7">
        <f>VLOOKUP(A18,[1]dvojboj!$A$6:$M$115,11,FALSE)</f>
        <v>17.41</v>
      </c>
      <c r="I18" s="7">
        <f>VLOOKUP(A18,[1]dvojboj!$A$6:$M$115,12,FALSE)</f>
        <v>17.760000000000002</v>
      </c>
      <c r="J18" s="7">
        <f>VLOOKUP(A18,[1]dvojboj!$A$6:$M$115,13,FALSE)</f>
        <v>35.17</v>
      </c>
    </row>
    <row r="19" spans="1:10">
      <c r="A19">
        <v>14</v>
      </c>
      <c r="B19" s="6">
        <f>VLOOKUP(A19,[1]dvojboj!$A$6:$M$115,3,FALSE)</f>
        <v>14</v>
      </c>
      <c r="C19" s="6" t="str">
        <f>VLOOKUP(A19,[1]dvojboj!$A$6:$M$115,5,FALSE)</f>
        <v/>
      </c>
      <c r="D19" s="6">
        <f>VLOOKUP(A19,[1]dvojboj!$A$6:$M$115,7,FALSE)</f>
        <v>3</v>
      </c>
      <c r="E19" s="6">
        <f>VLOOKUP(A19,[1]dvojboj!$A$6:$M$115,8,FALSE)</f>
        <v>95</v>
      </c>
      <c r="F19" s="6" t="str">
        <f>VLOOKUP(A19,[1]dvojboj!$A$6:$M$115,9,FALSE)</f>
        <v>Jan KLIMECKÝ</v>
      </c>
      <c r="G19" s="6" t="str">
        <f>VLOOKUP(A19,[1]dvojboj!$A$6:$M$115,10,FALSE)</f>
        <v>Přerov</v>
      </c>
      <c r="H19" s="7">
        <f>VLOOKUP(A19,[1]dvojboj!$A$6:$M$115,11,FALSE)</f>
        <v>17.79</v>
      </c>
      <c r="I19" s="7">
        <f>VLOOKUP(A19,[1]dvojboj!$A$6:$M$115,12,FALSE)</f>
        <v>17.82</v>
      </c>
      <c r="J19" s="7">
        <f>VLOOKUP(A19,[1]dvojboj!$A$6:$M$115,13,FALSE)</f>
        <v>35.61</v>
      </c>
    </row>
    <row r="20" spans="1:10">
      <c r="A20">
        <v>15</v>
      </c>
      <c r="B20" s="6">
        <f>VLOOKUP(A20,[1]dvojboj!$A$6:$M$115,3,FALSE)</f>
        <v>15</v>
      </c>
      <c r="C20" s="6" t="str">
        <f>VLOOKUP(A20,[1]dvojboj!$A$6:$M$115,5,FALSE)</f>
        <v/>
      </c>
      <c r="D20" s="6">
        <f>VLOOKUP(A20,[1]dvojboj!$A$6:$M$115,7,FALSE)</f>
        <v>4</v>
      </c>
      <c r="E20" s="6">
        <f>VLOOKUP(A20,[1]dvojboj!$A$6:$M$115,8,FALSE)</f>
        <v>98</v>
      </c>
      <c r="F20" s="6" t="str">
        <f>VLOOKUP(A20,[1]dvojboj!$A$6:$M$115,9,FALSE)</f>
        <v>Marek BIA</v>
      </c>
      <c r="G20" s="6" t="str">
        <f>VLOOKUP(A20,[1]dvojboj!$A$6:$M$115,10,FALSE)</f>
        <v>Přerov</v>
      </c>
      <c r="H20" s="7">
        <f>VLOOKUP(A20,[1]dvojboj!$A$6:$M$115,11,FALSE)</f>
        <v>19.149999999999999</v>
      </c>
      <c r="I20" s="7">
        <f>VLOOKUP(A20,[1]dvojboj!$A$6:$M$115,12,FALSE)</f>
        <v>16.82</v>
      </c>
      <c r="J20" s="7">
        <f>VLOOKUP(A20,[1]dvojboj!$A$6:$M$115,13,FALSE)</f>
        <v>35.97</v>
      </c>
    </row>
    <row r="21" spans="1:10">
      <c r="A21">
        <v>16</v>
      </c>
      <c r="B21" s="6">
        <f>VLOOKUP(A21,[1]dvojboj!$A$6:$M$115,3,FALSE)</f>
        <v>16</v>
      </c>
      <c r="C21" s="6">
        <f>VLOOKUP(A21,[1]dvojboj!$A$6:$M$115,5,FALSE)</f>
        <v>12</v>
      </c>
      <c r="D21" s="6" t="str">
        <f>VLOOKUP(A21,[1]dvojboj!$A$6:$M$115,7,FALSE)</f>
        <v/>
      </c>
      <c r="E21" s="6">
        <f>VLOOKUP(A21,[1]dvojboj!$A$6:$M$115,8,FALSE)</f>
        <v>66</v>
      </c>
      <c r="F21" s="6" t="str">
        <f>VLOOKUP(A21,[1]dvojboj!$A$6:$M$115,9,FALSE)</f>
        <v>Marcel DAL</v>
      </c>
      <c r="G21" s="6" t="str">
        <f>VLOOKUP(A21,[1]dvojboj!$A$6:$M$115,10,FALSE)</f>
        <v>Karviná</v>
      </c>
      <c r="H21" s="7">
        <f>VLOOKUP(A21,[1]dvojboj!$A$6:$M$115,11,FALSE)</f>
        <v>18.68</v>
      </c>
      <c r="I21" s="7">
        <f>VLOOKUP(A21,[1]dvojboj!$A$6:$M$115,12,FALSE)</f>
        <v>17.36</v>
      </c>
      <c r="J21" s="7">
        <f>VLOOKUP(A21,[1]dvojboj!$A$6:$M$115,13,FALSE)</f>
        <v>36.04</v>
      </c>
    </row>
    <row r="22" spans="1:10">
      <c r="A22">
        <v>17</v>
      </c>
      <c r="B22" s="6">
        <f>VLOOKUP(A22,[1]dvojboj!$A$6:$M$115,3,FALSE)</f>
        <v>17</v>
      </c>
      <c r="C22" s="6">
        <f>VLOOKUP(A22,[1]dvojboj!$A$6:$M$115,5,FALSE)</f>
        <v>13</v>
      </c>
      <c r="D22" s="6" t="str">
        <f>VLOOKUP(A22,[1]dvojboj!$A$6:$M$115,7,FALSE)</f>
        <v/>
      </c>
      <c r="E22" s="6">
        <f>VLOOKUP(A22,[1]dvojboj!$A$6:$M$115,8,FALSE)</f>
        <v>26</v>
      </c>
      <c r="F22" s="6" t="str">
        <f>VLOOKUP(A22,[1]dvojboj!$A$6:$M$115,9,FALSE)</f>
        <v>Jiří HRČEK</v>
      </c>
      <c r="G22" s="6" t="str">
        <f>VLOOKUP(A22,[1]dvojboj!$A$6:$M$115,10,FALSE)</f>
        <v>Frýdek-Místek</v>
      </c>
      <c r="H22" s="7">
        <f>VLOOKUP(A22,[1]dvojboj!$A$6:$M$115,11,FALSE)</f>
        <v>18.27</v>
      </c>
      <c r="I22" s="7">
        <f>VLOOKUP(A22,[1]dvojboj!$A$6:$M$115,12,FALSE)</f>
        <v>17.96</v>
      </c>
      <c r="J22" s="7">
        <f>VLOOKUP(A22,[1]dvojboj!$A$6:$M$115,13,FALSE)</f>
        <v>36.230000000000004</v>
      </c>
    </row>
    <row r="23" spans="1:10">
      <c r="A23">
        <v>18</v>
      </c>
      <c r="B23" s="6">
        <f>VLOOKUP(A23,[1]dvojboj!$A$6:$M$115,3,FALSE)</f>
        <v>18</v>
      </c>
      <c r="C23" s="6" t="str">
        <f>VLOOKUP(A23,[1]dvojboj!$A$6:$M$115,5,FALSE)</f>
        <v/>
      </c>
      <c r="D23" s="6">
        <f>VLOOKUP(A23,[1]dvojboj!$A$6:$M$115,7,FALSE)</f>
        <v>5</v>
      </c>
      <c r="E23" s="6">
        <f>VLOOKUP(A23,[1]dvojboj!$A$6:$M$115,8,FALSE)</f>
        <v>94</v>
      </c>
      <c r="F23" s="6" t="str">
        <f>VLOOKUP(A23,[1]dvojboj!$A$6:$M$115,9,FALSE)</f>
        <v>Pavel BERNHAUER</v>
      </c>
      <c r="G23" s="6" t="str">
        <f>VLOOKUP(A23,[1]dvojboj!$A$6:$M$115,10,FALSE)</f>
        <v>Přerov</v>
      </c>
      <c r="H23" s="7">
        <f>VLOOKUP(A23,[1]dvojboj!$A$6:$M$115,11,FALSE)</f>
        <v>19.05</v>
      </c>
      <c r="I23" s="7">
        <f>VLOOKUP(A23,[1]dvojboj!$A$6:$M$115,12,FALSE)</f>
        <v>18.04</v>
      </c>
      <c r="J23" s="7">
        <f>VLOOKUP(A23,[1]dvojboj!$A$6:$M$115,13,FALSE)</f>
        <v>37.090000000000003</v>
      </c>
    </row>
    <row r="24" spans="1:10">
      <c r="A24">
        <v>19</v>
      </c>
      <c r="B24" s="6">
        <f>VLOOKUP(A24,[1]dvojboj!$A$6:$M$115,3,FALSE)</f>
        <v>19</v>
      </c>
      <c r="C24" s="6" t="str">
        <f>VLOOKUP(A24,[1]dvojboj!$A$6:$M$115,5,FALSE)</f>
        <v/>
      </c>
      <c r="D24" s="6">
        <f>VLOOKUP(A24,[1]dvojboj!$A$6:$M$115,7,FALSE)</f>
        <v>6</v>
      </c>
      <c r="E24" s="6">
        <f>VLOOKUP(A24,[1]dvojboj!$A$6:$M$115,8,FALSE)</f>
        <v>53</v>
      </c>
      <c r="F24" s="6" t="str">
        <f>VLOOKUP(A24,[1]dvojboj!$A$6:$M$115,9,FALSE)</f>
        <v>Jan NESVADBA</v>
      </c>
      <c r="G24" s="6" t="str">
        <f>VLOOKUP(A24,[1]dvojboj!$A$6:$M$115,10,FALSE)</f>
        <v>Olomouc</v>
      </c>
      <c r="H24" s="7">
        <f>VLOOKUP(A24,[1]dvojboj!$A$6:$M$115,11,FALSE)</f>
        <v>20.32</v>
      </c>
      <c r="I24" s="7">
        <f>VLOOKUP(A24,[1]dvojboj!$A$6:$M$115,12,FALSE)</f>
        <v>17.22</v>
      </c>
      <c r="J24" s="7">
        <f>VLOOKUP(A24,[1]dvojboj!$A$6:$M$115,13,FALSE)</f>
        <v>37.54</v>
      </c>
    </row>
    <row r="25" spans="1:10">
      <c r="A25">
        <v>20</v>
      </c>
      <c r="B25" s="6">
        <f>VLOOKUP(A25,[1]dvojboj!$A$6:$M$115,3,FALSE)</f>
        <v>20</v>
      </c>
      <c r="C25" s="6" t="str">
        <f>VLOOKUP(A25,[1]dvojboj!$A$6:$M$115,5,FALSE)</f>
        <v/>
      </c>
      <c r="D25" s="6">
        <f>VLOOKUP(A25,[1]dvojboj!$A$6:$M$115,7,FALSE)</f>
        <v>7</v>
      </c>
      <c r="E25" s="6">
        <f>VLOOKUP(A25,[1]dvojboj!$A$6:$M$115,8,FALSE)</f>
        <v>99</v>
      </c>
      <c r="F25" s="6" t="str">
        <f>VLOOKUP(A25,[1]dvojboj!$A$6:$M$115,9,FALSE)</f>
        <v>Ladislav PATRMAN</v>
      </c>
      <c r="G25" s="6" t="str">
        <f>VLOOKUP(A25,[1]dvojboj!$A$6:$M$115,10,FALSE)</f>
        <v>Přerov</v>
      </c>
      <c r="H25" s="7">
        <f>VLOOKUP(A25,[1]dvojboj!$A$6:$M$115,11,FALSE)</f>
        <v>19.899999999999999</v>
      </c>
      <c r="I25" s="7">
        <f>VLOOKUP(A25,[1]dvojboj!$A$6:$M$115,12,FALSE)</f>
        <v>18.399999999999999</v>
      </c>
      <c r="J25" s="7">
        <f>VLOOKUP(A25,[1]dvojboj!$A$6:$M$115,13,FALSE)</f>
        <v>38.299999999999997</v>
      </c>
    </row>
    <row r="26" spans="1:10">
      <c r="A26">
        <v>21</v>
      </c>
      <c r="B26" s="6">
        <f>VLOOKUP(A26,[1]dvojboj!$A$6:$M$115,3,FALSE)</f>
        <v>21</v>
      </c>
      <c r="C26" s="6" t="str">
        <f>VLOOKUP(A26,[1]dvojboj!$A$6:$M$115,5,FALSE)</f>
        <v/>
      </c>
      <c r="D26" s="6">
        <f>VLOOKUP(A26,[1]dvojboj!$A$6:$M$115,7,FALSE)</f>
        <v>8</v>
      </c>
      <c r="E26" s="6">
        <f>VLOOKUP(A26,[1]dvojboj!$A$6:$M$115,8,FALSE)</f>
        <v>55</v>
      </c>
      <c r="F26" s="6" t="str">
        <f>VLOOKUP(A26,[1]dvojboj!$A$6:$M$115,9,FALSE)</f>
        <v>Michal KUKLA</v>
      </c>
      <c r="G26" s="6" t="str">
        <f>VLOOKUP(A26,[1]dvojboj!$A$6:$M$115,10,FALSE)</f>
        <v>Olomouc</v>
      </c>
      <c r="H26" s="7">
        <f>VLOOKUP(A26,[1]dvojboj!$A$6:$M$115,11,FALSE)</f>
        <v>17.66</v>
      </c>
      <c r="I26" s="7">
        <f>VLOOKUP(A26,[1]dvojboj!$A$6:$M$115,12,FALSE)</f>
        <v>21.23</v>
      </c>
      <c r="J26" s="7">
        <f>VLOOKUP(A26,[1]dvojboj!$A$6:$M$115,13,FALSE)</f>
        <v>38.89</v>
      </c>
    </row>
    <row r="27" spans="1:10">
      <c r="A27">
        <v>22</v>
      </c>
      <c r="B27" s="6">
        <f>VLOOKUP(A27,[1]dvojboj!$A$6:$M$115,3,FALSE)</f>
        <v>22</v>
      </c>
      <c r="C27" s="6">
        <f>VLOOKUP(A27,[1]dvojboj!$A$6:$M$115,5,FALSE)</f>
        <v>14</v>
      </c>
      <c r="D27" s="6" t="str">
        <f>VLOOKUP(A27,[1]dvojboj!$A$6:$M$115,7,FALSE)</f>
        <v/>
      </c>
      <c r="E27" s="6">
        <f>VLOOKUP(A27,[1]dvojboj!$A$6:$M$115,8,FALSE)</f>
        <v>103</v>
      </c>
      <c r="F27" s="6" t="str">
        <f>VLOOKUP(A27,[1]dvojboj!$A$6:$M$115,9,FALSE)</f>
        <v>Petr BOXAN</v>
      </c>
      <c r="G27" s="6" t="str">
        <f>VLOOKUP(A27,[1]dvojboj!$A$6:$M$115,10,FALSE)</f>
        <v>Bruntál</v>
      </c>
      <c r="H27" s="7">
        <f>VLOOKUP(A27,[1]dvojboj!$A$6:$M$115,11,FALSE)</f>
        <v>20.82</v>
      </c>
      <c r="I27" s="7">
        <f>VLOOKUP(A27,[1]dvojboj!$A$6:$M$115,12,FALSE)</f>
        <v>19.16</v>
      </c>
      <c r="J27" s="7">
        <f>VLOOKUP(A27,[1]dvojboj!$A$6:$M$115,13,FALSE)</f>
        <v>39.980000000000004</v>
      </c>
    </row>
    <row r="28" spans="1:10">
      <c r="A28">
        <v>23</v>
      </c>
      <c r="B28" s="6">
        <f>VLOOKUP(A28,[1]dvojboj!$A$6:$M$115,3,FALSE)</f>
        <v>23</v>
      </c>
      <c r="C28" s="6" t="str">
        <f>VLOOKUP(A28,[1]dvojboj!$A$6:$M$115,5,FALSE)</f>
        <v/>
      </c>
      <c r="D28" s="6">
        <f>VLOOKUP(A28,[1]dvojboj!$A$6:$M$115,7,FALSE)</f>
        <v>9</v>
      </c>
      <c r="E28" s="6">
        <f>VLOOKUP(A28,[1]dvojboj!$A$6:$M$115,8,FALSE)</f>
        <v>58</v>
      </c>
      <c r="F28" s="6" t="str">
        <f>VLOOKUP(A28,[1]dvojboj!$A$6:$M$115,9,FALSE)</f>
        <v>Tomáš KŘÍŽEK</v>
      </c>
      <c r="G28" s="6" t="str">
        <f>VLOOKUP(A28,[1]dvojboj!$A$6:$M$115,10,FALSE)</f>
        <v>Olomouc</v>
      </c>
      <c r="H28" s="7">
        <f>VLOOKUP(A28,[1]dvojboj!$A$6:$M$115,11,FALSE)</f>
        <v>20.55</v>
      </c>
      <c r="I28" s="7">
        <f>VLOOKUP(A28,[1]dvojboj!$A$6:$M$115,12,FALSE)</f>
        <v>19.88</v>
      </c>
      <c r="J28" s="7">
        <f>VLOOKUP(A28,[1]dvojboj!$A$6:$M$115,13,FALSE)</f>
        <v>40.43</v>
      </c>
    </row>
    <row r="29" spans="1:10">
      <c r="A29">
        <v>24</v>
      </c>
      <c r="B29" s="6">
        <f>VLOOKUP(A29,[1]dvojboj!$A$6:$M$115,3,FALSE)</f>
        <v>24</v>
      </c>
      <c r="C29" s="6">
        <f>VLOOKUP(A29,[1]dvojboj!$A$6:$M$115,5,FALSE)</f>
        <v>15</v>
      </c>
      <c r="D29" s="6" t="str">
        <f>VLOOKUP(A29,[1]dvojboj!$A$6:$M$115,7,FALSE)</f>
        <v/>
      </c>
      <c r="E29" s="6">
        <f>VLOOKUP(A29,[1]dvojboj!$A$6:$M$115,8,FALSE)</f>
        <v>23</v>
      </c>
      <c r="F29" s="6" t="str">
        <f>VLOOKUP(A29,[1]dvojboj!$A$6:$M$115,9,FALSE)</f>
        <v>Martin POLÁŠEK</v>
      </c>
      <c r="G29" s="6" t="str">
        <f>VLOOKUP(A29,[1]dvojboj!$A$6:$M$115,10,FALSE)</f>
        <v>Frýdek-Místek</v>
      </c>
      <c r="H29" s="7">
        <f>VLOOKUP(A29,[1]dvojboj!$A$6:$M$115,11,FALSE)</f>
        <v>20.09</v>
      </c>
      <c r="I29" s="7">
        <f>VLOOKUP(A29,[1]dvojboj!$A$6:$M$115,12,FALSE)</f>
        <v>20.49</v>
      </c>
      <c r="J29" s="7">
        <f>VLOOKUP(A29,[1]dvojboj!$A$6:$M$115,13,FALSE)</f>
        <v>40.58</v>
      </c>
    </row>
    <row r="30" spans="1:10">
      <c r="A30">
        <v>25</v>
      </c>
      <c r="B30" s="6">
        <f>VLOOKUP(A30,[1]dvojboj!$A$6:$M$115,3,FALSE)</f>
        <v>25</v>
      </c>
      <c r="C30" s="6">
        <f>VLOOKUP(A30,[1]dvojboj!$A$6:$M$115,5,FALSE)</f>
        <v>16</v>
      </c>
      <c r="D30" s="6" t="str">
        <f>VLOOKUP(A30,[1]dvojboj!$A$6:$M$115,7,FALSE)</f>
        <v/>
      </c>
      <c r="E30" s="6">
        <f>VLOOKUP(A30,[1]dvojboj!$A$6:$M$115,8,FALSE)</f>
        <v>2</v>
      </c>
      <c r="F30" s="6" t="str">
        <f>VLOOKUP(A30,[1]dvojboj!$A$6:$M$115,9,FALSE)</f>
        <v>Tomáš POSPĚCH</v>
      </c>
      <c r="G30" s="6" t="str">
        <f>VLOOKUP(A30,[1]dvojboj!$A$6:$M$115,10,FALSE)</f>
        <v>Nový Jičín</v>
      </c>
      <c r="H30" s="7">
        <f>VLOOKUP(A30,[1]dvojboj!$A$6:$M$115,11,FALSE)</f>
        <v>19.43</v>
      </c>
      <c r="I30" s="7">
        <f>VLOOKUP(A30,[1]dvojboj!$A$6:$M$115,12,FALSE)</f>
        <v>21.32</v>
      </c>
      <c r="J30" s="7">
        <f>VLOOKUP(A30,[1]dvojboj!$A$6:$M$115,13,FALSE)</f>
        <v>40.75</v>
      </c>
    </row>
    <row r="31" spans="1:10">
      <c r="A31">
        <v>26</v>
      </c>
      <c r="B31" s="6">
        <f>VLOOKUP(A31,[1]dvojboj!$A$6:$M$115,3,FALSE)</f>
        <v>26</v>
      </c>
      <c r="C31" s="6" t="str">
        <f>VLOOKUP(A31,[1]dvojboj!$A$6:$M$115,5,FALSE)</f>
        <v/>
      </c>
      <c r="D31" s="6">
        <f>VLOOKUP(A31,[1]dvojboj!$A$6:$M$115,7,FALSE)</f>
        <v>10</v>
      </c>
      <c r="E31" s="6">
        <f>VLOOKUP(A31,[1]dvojboj!$A$6:$M$115,8,FALSE)</f>
        <v>56</v>
      </c>
      <c r="F31" s="6" t="str">
        <f>VLOOKUP(A31,[1]dvojboj!$A$6:$M$115,9,FALSE)</f>
        <v>Radim CALETKA</v>
      </c>
      <c r="G31" s="6" t="str">
        <f>VLOOKUP(A31,[1]dvojboj!$A$6:$M$115,10,FALSE)</f>
        <v>Olomouc</v>
      </c>
      <c r="H31" s="7">
        <f>VLOOKUP(A31,[1]dvojboj!$A$6:$M$115,11,FALSE)</f>
        <v>20.100000000000001</v>
      </c>
      <c r="I31" s="7">
        <f>VLOOKUP(A31,[1]dvojboj!$A$6:$M$115,12,FALSE)</f>
        <v>20.75</v>
      </c>
      <c r="J31" s="7">
        <f>VLOOKUP(A31,[1]dvojboj!$A$6:$M$115,13,FALSE)</f>
        <v>40.85</v>
      </c>
    </row>
    <row r="32" spans="1:10">
      <c r="A32">
        <v>27</v>
      </c>
      <c r="B32" s="6">
        <f>VLOOKUP(A32,[1]dvojboj!$A$6:$M$115,3,FALSE)</f>
        <v>27</v>
      </c>
      <c r="C32" s="6">
        <f>VLOOKUP(A32,[1]dvojboj!$A$6:$M$115,5,FALSE)</f>
        <v>17</v>
      </c>
      <c r="D32" s="6" t="str">
        <f>VLOOKUP(A32,[1]dvojboj!$A$6:$M$115,7,FALSE)</f>
        <v/>
      </c>
      <c r="E32" s="6">
        <f>VLOOKUP(A32,[1]dvojboj!$A$6:$M$115,8,FALSE)</f>
        <v>64</v>
      </c>
      <c r="F32" s="6" t="str">
        <f>VLOOKUP(A32,[1]dvojboj!$A$6:$M$115,9,FALSE)</f>
        <v>Tomáš HEIDUK</v>
      </c>
      <c r="G32" s="6" t="str">
        <f>VLOOKUP(A32,[1]dvojboj!$A$6:$M$115,10,FALSE)</f>
        <v>Karviná</v>
      </c>
      <c r="H32" s="7">
        <f>VLOOKUP(A32,[1]dvojboj!$A$6:$M$115,11,FALSE)</f>
        <v>18.54</v>
      </c>
      <c r="I32" s="7">
        <f>VLOOKUP(A32,[1]dvojboj!$A$6:$M$115,12,FALSE)</f>
        <v>22.98</v>
      </c>
      <c r="J32" s="7">
        <f>VLOOKUP(A32,[1]dvojboj!$A$6:$M$115,13,FALSE)</f>
        <v>41.519999999999996</v>
      </c>
    </row>
    <row r="33" spans="1:10">
      <c r="A33">
        <v>28</v>
      </c>
      <c r="B33" s="6">
        <f>VLOOKUP(A33,[1]dvojboj!$A$6:$M$115,3,FALSE)</f>
        <v>28</v>
      </c>
      <c r="C33" s="6">
        <f>VLOOKUP(A33,[1]dvojboj!$A$6:$M$115,5,FALSE)</f>
        <v>18</v>
      </c>
      <c r="D33" s="6" t="str">
        <f>VLOOKUP(A33,[1]dvojboj!$A$6:$M$115,7,FALSE)</f>
        <v/>
      </c>
      <c r="E33" s="6">
        <f>VLOOKUP(A33,[1]dvojboj!$A$6:$M$115,8,FALSE)</f>
        <v>21</v>
      </c>
      <c r="F33" s="6" t="str">
        <f>VLOOKUP(A33,[1]dvojboj!$A$6:$M$115,9,FALSE)</f>
        <v>Marek FUCIMAN</v>
      </c>
      <c r="G33" s="6" t="str">
        <f>VLOOKUP(A33,[1]dvojboj!$A$6:$M$115,10,FALSE)</f>
        <v>Frýdek-Místek</v>
      </c>
      <c r="H33" s="7">
        <f>VLOOKUP(A33,[1]dvojboj!$A$6:$M$115,11,FALSE)</f>
        <v>20.18</v>
      </c>
      <c r="I33" s="7">
        <f>VLOOKUP(A33,[1]dvojboj!$A$6:$M$115,12,FALSE)</f>
        <v>21.39</v>
      </c>
      <c r="J33" s="7">
        <f>VLOOKUP(A33,[1]dvojboj!$A$6:$M$115,13,FALSE)</f>
        <v>41.57</v>
      </c>
    </row>
    <row r="34" spans="1:10">
      <c r="A34">
        <v>29</v>
      </c>
      <c r="B34" s="6">
        <f>VLOOKUP(A34,[1]dvojboj!$A$6:$M$115,3,FALSE)</f>
        <v>29</v>
      </c>
      <c r="C34" s="6">
        <f>VLOOKUP(A34,[1]dvojboj!$A$6:$M$115,5,FALSE)</f>
        <v>19</v>
      </c>
      <c r="D34" s="6" t="str">
        <f>VLOOKUP(A34,[1]dvojboj!$A$6:$M$115,7,FALSE)</f>
        <v/>
      </c>
      <c r="E34" s="6">
        <f>VLOOKUP(A34,[1]dvojboj!$A$6:$M$115,8,FALSE)</f>
        <v>46</v>
      </c>
      <c r="F34" s="6" t="str">
        <f>VLOOKUP(A34,[1]dvojboj!$A$6:$M$115,9,FALSE)</f>
        <v>Tomáš DIETRICH</v>
      </c>
      <c r="G34" s="6" t="str">
        <f>VLOOKUP(A34,[1]dvojboj!$A$6:$M$115,10,FALSE)</f>
        <v>Opava</v>
      </c>
      <c r="H34" s="7">
        <f>VLOOKUP(A34,[1]dvojboj!$A$6:$M$115,11,FALSE)</f>
        <v>20.38</v>
      </c>
      <c r="I34" s="7">
        <f>VLOOKUP(A34,[1]dvojboj!$A$6:$M$115,12,FALSE)</f>
        <v>21.32</v>
      </c>
      <c r="J34" s="7">
        <f>VLOOKUP(A34,[1]dvojboj!$A$6:$M$115,13,FALSE)</f>
        <v>41.7</v>
      </c>
    </row>
    <row r="35" spans="1:10">
      <c r="A35">
        <v>30</v>
      </c>
      <c r="B35" s="6">
        <f>VLOOKUP(A35,[1]dvojboj!$A$6:$M$115,3,FALSE)</f>
        <v>30</v>
      </c>
      <c r="C35" s="6" t="str">
        <f>VLOOKUP(A35,[1]dvojboj!$A$6:$M$115,5,FALSE)</f>
        <v/>
      </c>
      <c r="D35" s="6">
        <f>VLOOKUP(A35,[1]dvojboj!$A$6:$M$115,7,FALSE)</f>
        <v>11</v>
      </c>
      <c r="E35" s="6">
        <f>VLOOKUP(A35,[1]dvojboj!$A$6:$M$115,8,FALSE)</f>
        <v>76</v>
      </c>
      <c r="F35" s="6" t="str">
        <f>VLOOKUP(A35,[1]dvojboj!$A$6:$M$115,9,FALSE)</f>
        <v>Jaroslav HÝBL</v>
      </c>
      <c r="G35" s="6" t="str">
        <f>VLOOKUP(A35,[1]dvojboj!$A$6:$M$115,10,FALSE)</f>
        <v>Šumperk</v>
      </c>
      <c r="H35" s="7">
        <f>VLOOKUP(A35,[1]dvojboj!$A$6:$M$115,11,FALSE)</f>
        <v>20.52</v>
      </c>
      <c r="I35" s="7">
        <f>VLOOKUP(A35,[1]dvojboj!$A$6:$M$115,12,FALSE)</f>
        <v>21.41</v>
      </c>
      <c r="J35" s="7">
        <f>VLOOKUP(A35,[1]dvojboj!$A$6:$M$115,13,FALSE)</f>
        <v>41.93</v>
      </c>
    </row>
    <row r="36" spans="1:10">
      <c r="A36">
        <v>31</v>
      </c>
      <c r="B36" s="6">
        <f>VLOOKUP(A36,[1]dvojboj!$A$6:$M$115,3,FALSE)</f>
        <v>31</v>
      </c>
      <c r="C36" s="6">
        <f>VLOOKUP(A36,[1]dvojboj!$A$6:$M$115,5,FALSE)</f>
        <v>20</v>
      </c>
      <c r="D36" s="6" t="str">
        <f>VLOOKUP(A36,[1]dvojboj!$A$6:$M$115,7,FALSE)</f>
        <v/>
      </c>
      <c r="E36" s="6">
        <f>VLOOKUP(A36,[1]dvojboj!$A$6:$M$115,8,FALSE)</f>
        <v>49</v>
      </c>
      <c r="F36" s="6" t="str">
        <f>VLOOKUP(A36,[1]dvojboj!$A$6:$M$115,9,FALSE)</f>
        <v>Vít PETEREK</v>
      </c>
      <c r="G36" s="6" t="str">
        <f>VLOOKUP(A36,[1]dvojboj!$A$6:$M$115,10,FALSE)</f>
        <v>Opava</v>
      </c>
      <c r="H36" s="7">
        <f>VLOOKUP(A36,[1]dvojboj!$A$6:$M$115,11,FALSE)</f>
        <v>19.260000000000002</v>
      </c>
      <c r="I36" s="7">
        <f>VLOOKUP(A36,[1]dvojboj!$A$6:$M$115,12,FALSE)</f>
        <v>22.72</v>
      </c>
      <c r="J36" s="7">
        <f>VLOOKUP(A36,[1]dvojboj!$A$6:$M$115,13,FALSE)</f>
        <v>41.980000000000004</v>
      </c>
    </row>
    <row r="37" spans="1:10">
      <c r="A37">
        <v>32</v>
      </c>
      <c r="B37" s="6">
        <f>VLOOKUP(A37,[1]dvojboj!$A$6:$M$115,3,FALSE)</f>
        <v>32</v>
      </c>
      <c r="C37" s="6" t="str">
        <f>VLOOKUP(A37,[1]dvojboj!$A$6:$M$115,5,FALSE)</f>
        <v/>
      </c>
      <c r="D37" s="6">
        <f>VLOOKUP(A37,[1]dvojboj!$A$6:$M$115,7,FALSE)</f>
        <v>12</v>
      </c>
      <c r="E37" s="6">
        <f>VLOOKUP(A37,[1]dvojboj!$A$6:$M$115,8,FALSE)</f>
        <v>73</v>
      </c>
      <c r="F37" s="6" t="str">
        <f>VLOOKUP(A37,[1]dvojboj!$A$6:$M$115,9,FALSE)</f>
        <v>Ondřej BERAN</v>
      </c>
      <c r="G37" s="6" t="str">
        <f>VLOOKUP(A37,[1]dvojboj!$A$6:$M$115,10,FALSE)</f>
        <v>Šumperk</v>
      </c>
      <c r="H37" s="7">
        <f>VLOOKUP(A37,[1]dvojboj!$A$6:$M$115,11,FALSE)</f>
        <v>19.5</v>
      </c>
      <c r="I37" s="7">
        <f>VLOOKUP(A37,[1]dvojboj!$A$6:$M$115,12,FALSE)</f>
        <v>23.07</v>
      </c>
      <c r="J37" s="7">
        <f>VLOOKUP(A37,[1]dvojboj!$A$6:$M$115,13,FALSE)</f>
        <v>42.57</v>
      </c>
    </row>
    <row r="38" spans="1:10">
      <c r="A38">
        <v>33</v>
      </c>
      <c r="B38" s="6">
        <f>VLOOKUP(A38,[1]dvojboj!$A$6:$M$115,3,FALSE)</f>
        <v>33</v>
      </c>
      <c r="C38" s="6">
        <f>VLOOKUP(A38,[1]dvojboj!$A$6:$M$115,5,FALSE)</f>
        <v>21</v>
      </c>
      <c r="D38" s="6" t="str">
        <f>VLOOKUP(A38,[1]dvojboj!$A$6:$M$115,7,FALSE)</f>
        <v/>
      </c>
      <c r="E38" s="6">
        <f>VLOOKUP(A38,[1]dvojboj!$A$6:$M$115,8,FALSE)</f>
        <v>102</v>
      </c>
      <c r="F38" s="6" t="str">
        <f>VLOOKUP(A38,[1]dvojboj!$A$6:$M$115,9,FALSE)</f>
        <v>Radim HANULÍK</v>
      </c>
      <c r="G38" s="6" t="str">
        <f>VLOOKUP(A38,[1]dvojboj!$A$6:$M$115,10,FALSE)</f>
        <v>Bruntál</v>
      </c>
      <c r="H38" s="7">
        <f>VLOOKUP(A38,[1]dvojboj!$A$6:$M$115,11,FALSE)</f>
        <v>17.78</v>
      </c>
      <c r="I38" s="7">
        <f>VLOOKUP(A38,[1]dvojboj!$A$6:$M$115,12,FALSE)</f>
        <v>25.19</v>
      </c>
      <c r="J38" s="7">
        <f>VLOOKUP(A38,[1]dvojboj!$A$6:$M$115,13,FALSE)</f>
        <v>42.97</v>
      </c>
    </row>
    <row r="39" spans="1:10">
      <c r="A39">
        <v>34</v>
      </c>
      <c r="B39" s="6">
        <f>VLOOKUP(A39,[1]dvojboj!$A$6:$M$115,3,FALSE)</f>
        <v>34</v>
      </c>
      <c r="C39" s="6" t="str">
        <f>VLOOKUP(A39,[1]dvojboj!$A$6:$M$115,5,FALSE)</f>
        <v/>
      </c>
      <c r="D39" s="6">
        <f>VLOOKUP(A39,[1]dvojboj!$A$6:$M$115,7,FALSE)</f>
        <v>13</v>
      </c>
      <c r="E39" s="6">
        <f>VLOOKUP(A39,[1]dvojboj!$A$6:$M$115,8,FALSE)</f>
        <v>18</v>
      </c>
      <c r="F39" s="6" t="str">
        <f>VLOOKUP(A39,[1]dvojboj!$A$6:$M$115,9,FALSE)</f>
        <v>Jakub NEDOMA</v>
      </c>
      <c r="G39" s="6" t="str">
        <f>VLOOKUP(A39,[1]dvojboj!$A$6:$M$115,10,FALSE)</f>
        <v>Prostějov</v>
      </c>
      <c r="H39" s="7">
        <f>VLOOKUP(A39,[1]dvojboj!$A$6:$M$115,11,FALSE)</f>
        <v>20.89</v>
      </c>
      <c r="I39" s="7">
        <f>VLOOKUP(A39,[1]dvojboj!$A$6:$M$115,12,FALSE)</f>
        <v>22.45</v>
      </c>
      <c r="J39" s="7">
        <f>VLOOKUP(A39,[1]dvojboj!$A$6:$M$115,13,FALSE)</f>
        <v>43.34</v>
      </c>
    </row>
    <row r="40" spans="1:10">
      <c r="A40">
        <v>35</v>
      </c>
      <c r="B40" s="6">
        <f>VLOOKUP(A40,[1]dvojboj!$A$6:$M$115,3,FALSE)</f>
        <v>35</v>
      </c>
      <c r="C40" s="6" t="str">
        <f>VLOOKUP(A40,[1]dvojboj!$A$6:$M$115,5,FALSE)</f>
        <v/>
      </c>
      <c r="D40" s="6">
        <f>VLOOKUP(A40,[1]dvojboj!$A$6:$M$115,7,FALSE)</f>
        <v>14</v>
      </c>
      <c r="E40" s="6">
        <f>VLOOKUP(A40,[1]dvojboj!$A$6:$M$115,8,FALSE)</f>
        <v>12</v>
      </c>
      <c r="F40" s="6" t="str">
        <f>VLOOKUP(A40,[1]dvojboj!$A$6:$M$115,9,FALSE)</f>
        <v>Vojtěch ŽÁK</v>
      </c>
      <c r="G40" s="6" t="str">
        <f>VLOOKUP(A40,[1]dvojboj!$A$6:$M$115,10,FALSE)</f>
        <v>Prostějov</v>
      </c>
      <c r="H40" s="7">
        <f>VLOOKUP(A40,[1]dvojboj!$A$6:$M$115,11,FALSE)</f>
        <v>20.11</v>
      </c>
      <c r="I40" s="7">
        <f>VLOOKUP(A40,[1]dvojboj!$A$6:$M$115,12,FALSE)</f>
        <v>23.24</v>
      </c>
      <c r="J40" s="7">
        <f>VLOOKUP(A40,[1]dvojboj!$A$6:$M$115,13,FALSE)</f>
        <v>43.349999999999994</v>
      </c>
    </row>
    <row r="41" spans="1:10">
      <c r="A41">
        <v>36</v>
      </c>
      <c r="B41" s="6">
        <f>VLOOKUP(A41,[1]dvojboj!$A$6:$M$115,3,FALSE)</f>
        <v>36</v>
      </c>
      <c r="C41" s="6">
        <f>VLOOKUP(A41,[1]dvojboj!$A$6:$M$115,5,FALSE)</f>
        <v>22</v>
      </c>
      <c r="D41" s="6" t="str">
        <f>VLOOKUP(A41,[1]dvojboj!$A$6:$M$115,7,FALSE)</f>
        <v/>
      </c>
      <c r="E41" s="6">
        <f>VLOOKUP(A41,[1]dvojboj!$A$6:$M$115,8,FALSE)</f>
        <v>4</v>
      </c>
      <c r="F41" s="6" t="str">
        <f>VLOOKUP(A41,[1]dvojboj!$A$6:$M$115,9,FALSE)</f>
        <v>Josef DORČÁK</v>
      </c>
      <c r="G41" s="6" t="str">
        <f>VLOOKUP(A41,[1]dvojboj!$A$6:$M$115,10,FALSE)</f>
        <v>Nový Jičín</v>
      </c>
      <c r="H41" s="7">
        <f>VLOOKUP(A41,[1]dvojboj!$A$6:$M$115,11,FALSE)</f>
        <v>23.02</v>
      </c>
      <c r="I41" s="7">
        <f>VLOOKUP(A41,[1]dvojboj!$A$6:$M$115,12,FALSE)</f>
        <v>21.03</v>
      </c>
      <c r="J41" s="7">
        <f>VLOOKUP(A41,[1]dvojboj!$A$6:$M$115,13,FALSE)</f>
        <v>44.05</v>
      </c>
    </row>
    <row r="42" spans="1:10">
      <c r="A42">
        <v>37</v>
      </c>
      <c r="B42" s="6">
        <f>VLOOKUP(A42,[1]dvojboj!$A$6:$M$115,3,FALSE)</f>
        <v>37</v>
      </c>
      <c r="C42" s="6">
        <f>VLOOKUP(A42,[1]dvojboj!$A$6:$M$115,5,FALSE)</f>
        <v>23</v>
      </c>
      <c r="D42" s="6" t="str">
        <f>VLOOKUP(A42,[1]dvojboj!$A$6:$M$115,7,FALSE)</f>
        <v/>
      </c>
      <c r="E42" s="6">
        <f>VLOOKUP(A42,[1]dvojboj!$A$6:$M$115,8,FALSE)</f>
        <v>41</v>
      </c>
      <c r="F42" s="6" t="str">
        <f>VLOOKUP(A42,[1]dvojboj!$A$6:$M$115,9,FALSE)</f>
        <v>Přemysl PTÁŠNÍK</v>
      </c>
      <c r="G42" s="6" t="str">
        <f>VLOOKUP(A42,[1]dvojboj!$A$6:$M$115,10,FALSE)</f>
        <v>Opava</v>
      </c>
      <c r="H42" s="7">
        <f>VLOOKUP(A42,[1]dvojboj!$A$6:$M$115,11,FALSE)</f>
        <v>19.559999999999999</v>
      </c>
      <c r="I42" s="7">
        <f>VLOOKUP(A42,[1]dvojboj!$A$6:$M$115,12,FALSE)</f>
        <v>24.77</v>
      </c>
      <c r="J42" s="7">
        <f>VLOOKUP(A42,[1]dvojboj!$A$6:$M$115,13,FALSE)</f>
        <v>44.33</v>
      </c>
    </row>
    <row r="43" spans="1:10">
      <c r="A43">
        <v>38</v>
      </c>
      <c r="B43" s="6">
        <f>VLOOKUP(A43,[1]dvojboj!$A$6:$M$115,3,FALSE)</f>
        <v>38</v>
      </c>
      <c r="C43" s="6">
        <f>VLOOKUP(A43,[1]dvojboj!$A$6:$M$115,5,FALSE)</f>
        <v>24</v>
      </c>
      <c r="D43" s="6" t="str">
        <f>VLOOKUP(A43,[1]dvojboj!$A$6:$M$115,7,FALSE)</f>
        <v/>
      </c>
      <c r="E43" s="6">
        <f>VLOOKUP(A43,[1]dvojboj!$A$6:$M$115,8,FALSE)</f>
        <v>48</v>
      </c>
      <c r="F43" s="6" t="str">
        <f>VLOOKUP(A43,[1]dvojboj!$A$6:$M$115,9,FALSE)</f>
        <v>Lukáš GLABASNIA</v>
      </c>
      <c r="G43" s="6" t="str">
        <f>VLOOKUP(A43,[1]dvojboj!$A$6:$M$115,10,FALSE)</f>
        <v>Opava</v>
      </c>
      <c r="H43" s="7">
        <f>VLOOKUP(A43,[1]dvojboj!$A$6:$M$115,11,FALSE)</f>
        <v>21.99</v>
      </c>
      <c r="I43" s="7">
        <f>VLOOKUP(A43,[1]dvojboj!$A$6:$M$115,12,FALSE)</f>
        <v>22.46</v>
      </c>
      <c r="J43" s="7">
        <f>VLOOKUP(A43,[1]dvojboj!$A$6:$M$115,13,FALSE)</f>
        <v>44.45</v>
      </c>
    </row>
    <row r="44" spans="1:10">
      <c r="A44">
        <v>39</v>
      </c>
      <c r="B44" s="6">
        <f>VLOOKUP(A44,[1]dvojboj!$A$6:$M$115,3,FALSE)</f>
        <v>39</v>
      </c>
      <c r="C44" s="6">
        <f>VLOOKUP(A44,[1]dvojboj!$A$6:$M$115,5,FALSE)</f>
        <v>25</v>
      </c>
      <c r="D44" s="6" t="str">
        <f>VLOOKUP(A44,[1]dvojboj!$A$6:$M$115,7,FALSE)</f>
        <v/>
      </c>
      <c r="E44" s="6">
        <f>VLOOKUP(A44,[1]dvojboj!$A$6:$M$115,8,FALSE)</f>
        <v>8</v>
      </c>
      <c r="F44" s="6" t="str">
        <f>VLOOKUP(A44,[1]dvojboj!$A$6:$M$115,9,FALSE)</f>
        <v>Robert JALŮVKA</v>
      </c>
      <c r="G44" s="6" t="str">
        <f>VLOOKUP(A44,[1]dvojboj!$A$6:$M$115,10,FALSE)</f>
        <v>Nový Jičín</v>
      </c>
      <c r="H44" s="7">
        <f>VLOOKUP(A44,[1]dvojboj!$A$6:$M$115,11,FALSE)</f>
        <v>19.21</v>
      </c>
      <c r="I44" s="7">
        <f>VLOOKUP(A44,[1]dvojboj!$A$6:$M$115,12,FALSE)</f>
        <v>25.89</v>
      </c>
      <c r="J44" s="7">
        <f>VLOOKUP(A44,[1]dvojboj!$A$6:$M$115,13,FALSE)</f>
        <v>45.1</v>
      </c>
    </row>
    <row r="45" spans="1:10">
      <c r="A45">
        <v>40</v>
      </c>
      <c r="B45" s="6">
        <f>VLOOKUP(A45,[1]dvojboj!$A$6:$M$115,3,FALSE)</f>
        <v>40</v>
      </c>
      <c r="C45" s="6" t="str">
        <f>VLOOKUP(A45,[1]dvojboj!$A$6:$M$115,5,FALSE)</f>
        <v/>
      </c>
      <c r="D45" s="6">
        <f>VLOOKUP(A45,[1]dvojboj!$A$6:$M$115,7,FALSE)</f>
        <v>15</v>
      </c>
      <c r="E45" s="6">
        <f>VLOOKUP(A45,[1]dvojboj!$A$6:$M$115,8,FALSE)</f>
        <v>11</v>
      </c>
      <c r="F45" s="6" t="str">
        <f>VLOOKUP(A45,[1]dvojboj!$A$6:$M$115,9,FALSE)</f>
        <v>Tomáš KOUTNÝ</v>
      </c>
      <c r="G45" s="6" t="str">
        <f>VLOOKUP(A45,[1]dvojboj!$A$6:$M$115,10,FALSE)</f>
        <v>Prostějov</v>
      </c>
      <c r="H45" s="7">
        <f>VLOOKUP(A45,[1]dvojboj!$A$6:$M$115,11,FALSE)</f>
        <v>20.94</v>
      </c>
      <c r="I45" s="7">
        <f>VLOOKUP(A45,[1]dvojboj!$A$6:$M$115,12,FALSE)</f>
        <v>24.4</v>
      </c>
      <c r="J45" s="7">
        <f>VLOOKUP(A45,[1]dvojboj!$A$6:$M$115,13,FALSE)</f>
        <v>45.34</v>
      </c>
    </row>
    <row r="46" spans="1:10">
      <c r="A46">
        <v>41</v>
      </c>
      <c r="B46" s="6">
        <f>VLOOKUP(A46,[1]dvojboj!$A$6:$M$115,3,FALSE)</f>
        <v>41</v>
      </c>
      <c r="C46" s="6" t="str">
        <f>VLOOKUP(A46,[1]dvojboj!$A$6:$M$115,5,FALSE)</f>
        <v/>
      </c>
      <c r="D46" s="6">
        <f>VLOOKUP(A46,[1]dvojboj!$A$6:$M$115,7,FALSE)</f>
        <v>16</v>
      </c>
      <c r="E46" s="6">
        <f>VLOOKUP(A46,[1]dvojboj!$A$6:$M$115,8,FALSE)</f>
        <v>57</v>
      </c>
      <c r="F46" s="6" t="str">
        <f>VLOOKUP(A46,[1]dvojboj!$A$6:$M$115,9,FALSE)</f>
        <v>Tomáš HRADIL</v>
      </c>
      <c r="G46" s="6" t="str">
        <f>VLOOKUP(A46,[1]dvojboj!$A$6:$M$115,10,FALSE)</f>
        <v>Olomouc</v>
      </c>
      <c r="H46" s="7">
        <f>VLOOKUP(A46,[1]dvojboj!$A$6:$M$115,11,FALSE)</f>
        <v>20.43</v>
      </c>
      <c r="I46" s="7">
        <f>VLOOKUP(A46,[1]dvojboj!$A$6:$M$115,12,FALSE)</f>
        <v>25.18</v>
      </c>
      <c r="J46" s="7">
        <f>VLOOKUP(A46,[1]dvojboj!$A$6:$M$115,13,FALSE)</f>
        <v>45.61</v>
      </c>
    </row>
    <row r="47" spans="1:10">
      <c r="A47">
        <v>42</v>
      </c>
      <c r="B47" s="6">
        <f>VLOOKUP(A47,[1]dvojboj!$A$6:$M$115,3,FALSE)</f>
        <v>42</v>
      </c>
      <c r="C47" s="6" t="str">
        <f>VLOOKUP(A47,[1]dvojboj!$A$6:$M$115,5,FALSE)</f>
        <v/>
      </c>
      <c r="D47" s="6">
        <f>VLOOKUP(A47,[1]dvojboj!$A$6:$M$115,7,FALSE)</f>
        <v>17</v>
      </c>
      <c r="E47" s="6">
        <f>VLOOKUP(A47,[1]dvojboj!$A$6:$M$115,8,FALSE)</f>
        <v>74</v>
      </c>
      <c r="F47" s="6" t="str">
        <f>VLOOKUP(A47,[1]dvojboj!$A$6:$M$115,9,FALSE)</f>
        <v>Jiří FOJTÍK</v>
      </c>
      <c r="G47" s="6" t="str">
        <f>VLOOKUP(A47,[1]dvojboj!$A$6:$M$115,10,FALSE)</f>
        <v>Šumperk</v>
      </c>
      <c r="H47" s="7">
        <f>VLOOKUP(A47,[1]dvojboj!$A$6:$M$115,11,FALSE)</f>
        <v>20.59</v>
      </c>
      <c r="I47" s="7">
        <f>VLOOKUP(A47,[1]dvojboj!$A$6:$M$115,12,FALSE)</f>
        <v>25.12</v>
      </c>
      <c r="J47" s="7">
        <f>VLOOKUP(A47,[1]dvojboj!$A$6:$M$115,13,FALSE)</f>
        <v>45.71</v>
      </c>
    </row>
    <row r="48" spans="1:10">
      <c r="A48">
        <v>43</v>
      </c>
      <c r="B48" s="6">
        <f>VLOOKUP(A48,[1]dvojboj!$A$6:$M$115,3,FALSE)</f>
        <v>43</v>
      </c>
      <c r="C48" s="6" t="str">
        <f>VLOOKUP(A48,[1]dvojboj!$A$6:$M$115,5,FALSE)</f>
        <v/>
      </c>
      <c r="D48" s="6">
        <f>VLOOKUP(A48,[1]dvojboj!$A$6:$M$115,7,FALSE)</f>
        <v>18</v>
      </c>
      <c r="E48" s="6">
        <f>VLOOKUP(A48,[1]dvojboj!$A$6:$M$115,8,FALSE)</f>
        <v>31</v>
      </c>
      <c r="F48" s="6" t="str">
        <f>VLOOKUP(A48,[1]dvojboj!$A$6:$M$115,9,FALSE)</f>
        <v>Michal KUŽÍLEK</v>
      </c>
      <c r="G48" s="6" t="str">
        <f>VLOOKUP(A48,[1]dvojboj!$A$6:$M$115,10,FALSE)</f>
        <v>Jeseník</v>
      </c>
      <c r="H48" s="7">
        <f>VLOOKUP(A48,[1]dvojboj!$A$6:$M$115,11,FALSE)</f>
        <v>23.72</v>
      </c>
      <c r="I48" s="7">
        <f>VLOOKUP(A48,[1]dvojboj!$A$6:$M$115,12,FALSE)</f>
        <v>22.16</v>
      </c>
      <c r="J48" s="7">
        <f>VLOOKUP(A48,[1]dvojboj!$A$6:$M$115,13,FALSE)</f>
        <v>45.879999999999995</v>
      </c>
    </row>
    <row r="49" spans="1:10">
      <c r="A49">
        <v>44</v>
      </c>
      <c r="B49" s="6">
        <f>VLOOKUP(A49,[1]dvojboj!$A$6:$M$115,3,FALSE)</f>
        <v>44</v>
      </c>
      <c r="C49" s="6" t="str">
        <f>VLOOKUP(A49,[1]dvojboj!$A$6:$M$115,5,FALSE)</f>
        <v/>
      </c>
      <c r="D49" s="6">
        <f>VLOOKUP(A49,[1]dvojboj!$A$6:$M$115,7,FALSE)</f>
        <v>19</v>
      </c>
      <c r="E49" s="6">
        <f>VLOOKUP(A49,[1]dvojboj!$A$6:$M$115,8,FALSE)</f>
        <v>32</v>
      </c>
      <c r="F49" s="6" t="str">
        <f>VLOOKUP(A49,[1]dvojboj!$A$6:$M$115,9,FALSE)</f>
        <v>Jan NAJVÁREK</v>
      </c>
      <c r="G49" s="6" t="str">
        <f>VLOOKUP(A49,[1]dvojboj!$A$6:$M$115,10,FALSE)</f>
        <v>Jeseník</v>
      </c>
      <c r="H49" s="7">
        <f>VLOOKUP(A49,[1]dvojboj!$A$6:$M$115,11,FALSE)</f>
        <v>19.87</v>
      </c>
      <c r="I49" s="7">
        <f>VLOOKUP(A49,[1]dvojboj!$A$6:$M$115,12,FALSE)</f>
        <v>26.53</v>
      </c>
      <c r="J49" s="7">
        <f>VLOOKUP(A49,[1]dvojboj!$A$6:$M$115,13,FALSE)</f>
        <v>46.400000000000006</v>
      </c>
    </row>
    <row r="50" spans="1:10">
      <c r="A50">
        <v>45</v>
      </c>
      <c r="B50" s="6">
        <f>VLOOKUP(A50,[1]dvojboj!$A$6:$M$115,3,FALSE)</f>
        <v>45</v>
      </c>
      <c r="C50" s="6" t="str">
        <f>VLOOKUP(A50,[1]dvojboj!$A$6:$M$115,5,FALSE)</f>
        <v/>
      </c>
      <c r="D50" s="6">
        <f>VLOOKUP(A50,[1]dvojboj!$A$6:$M$115,7,FALSE)</f>
        <v>20</v>
      </c>
      <c r="E50" s="6">
        <f>VLOOKUP(A50,[1]dvojboj!$A$6:$M$115,8,FALSE)</f>
        <v>75</v>
      </c>
      <c r="F50" s="6" t="str">
        <f>VLOOKUP(A50,[1]dvojboj!$A$6:$M$115,9,FALSE)</f>
        <v>Ondřej HÝBL</v>
      </c>
      <c r="G50" s="6" t="str">
        <f>VLOOKUP(A50,[1]dvojboj!$A$6:$M$115,10,FALSE)</f>
        <v>Šumperk</v>
      </c>
      <c r="H50" s="7">
        <f>VLOOKUP(A50,[1]dvojboj!$A$6:$M$115,11,FALSE)</f>
        <v>19.8</v>
      </c>
      <c r="I50" s="7">
        <f>VLOOKUP(A50,[1]dvojboj!$A$6:$M$115,12,FALSE)</f>
        <v>27.07</v>
      </c>
      <c r="J50" s="7">
        <f>VLOOKUP(A50,[1]dvojboj!$A$6:$M$115,13,FALSE)</f>
        <v>46.870000000000005</v>
      </c>
    </row>
    <row r="51" spans="1:10">
      <c r="A51">
        <v>46</v>
      </c>
      <c r="B51" s="6">
        <f>VLOOKUP(A51,[1]dvojboj!$A$6:$M$115,3,FALSE)</f>
        <v>46</v>
      </c>
      <c r="C51" s="6" t="str">
        <f>VLOOKUP(A51,[1]dvojboj!$A$6:$M$115,5,FALSE)</f>
        <v/>
      </c>
      <c r="D51" s="6">
        <f>VLOOKUP(A51,[1]dvojboj!$A$6:$M$115,7,FALSE)</f>
        <v>21</v>
      </c>
      <c r="E51" s="6">
        <f>VLOOKUP(A51,[1]dvojboj!$A$6:$M$115,8,FALSE)</f>
        <v>16</v>
      </c>
      <c r="F51" s="6" t="str">
        <f>VLOOKUP(A51,[1]dvojboj!$A$6:$M$115,9,FALSE)</f>
        <v>Jakub DOLEČEK</v>
      </c>
      <c r="G51" s="6" t="str">
        <f>VLOOKUP(A51,[1]dvojboj!$A$6:$M$115,10,FALSE)</f>
        <v>Prostějov</v>
      </c>
      <c r="H51" s="7">
        <f>VLOOKUP(A51,[1]dvojboj!$A$6:$M$115,11,FALSE)</f>
        <v>24.59</v>
      </c>
      <c r="I51" s="7">
        <f>VLOOKUP(A51,[1]dvojboj!$A$6:$M$115,12,FALSE)</f>
        <v>22.58</v>
      </c>
      <c r="J51" s="7">
        <f>VLOOKUP(A51,[1]dvojboj!$A$6:$M$115,13,FALSE)</f>
        <v>47.17</v>
      </c>
    </row>
    <row r="52" spans="1:10">
      <c r="A52">
        <v>47</v>
      </c>
      <c r="B52" s="6">
        <f>VLOOKUP(A52,[1]dvojboj!$A$6:$M$115,3,FALSE)</f>
        <v>47</v>
      </c>
      <c r="C52" s="6" t="str">
        <f>VLOOKUP(A52,[1]dvojboj!$A$6:$M$115,5,FALSE)</f>
        <v/>
      </c>
      <c r="D52" s="6">
        <f>VLOOKUP(A52,[1]dvojboj!$A$6:$M$115,7,FALSE)</f>
        <v>22</v>
      </c>
      <c r="E52" s="6">
        <f>VLOOKUP(A52,[1]dvojboj!$A$6:$M$115,8,FALSE)</f>
        <v>77</v>
      </c>
      <c r="F52" s="6" t="str">
        <f>VLOOKUP(A52,[1]dvojboj!$A$6:$M$115,9,FALSE)</f>
        <v>Jakub ONDRUCH</v>
      </c>
      <c r="G52" s="6" t="str">
        <f>VLOOKUP(A52,[1]dvojboj!$A$6:$M$115,10,FALSE)</f>
        <v>Šumperk</v>
      </c>
      <c r="H52" s="7">
        <f>VLOOKUP(A52,[1]dvojboj!$A$6:$M$115,11,FALSE)</f>
        <v>18.989999999999998</v>
      </c>
      <c r="I52" s="7">
        <f>VLOOKUP(A52,[1]dvojboj!$A$6:$M$115,12,FALSE)</f>
        <v>28.94</v>
      </c>
      <c r="J52" s="7">
        <f>VLOOKUP(A52,[1]dvojboj!$A$6:$M$115,13,FALSE)</f>
        <v>47.93</v>
      </c>
    </row>
    <row r="53" spans="1:10">
      <c r="A53">
        <v>48</v>
      </c>
      <c r="B53" s="6">
        <f>VLOOKUP(A53,[1]dvojboj!$A$6:$M$115,3,FALSE)</f>
        <v>48</v>
      </c>
      <c r="C53" s="6">
        <f>VLOOKUP(A53,[1]dvojboj!$A$6:$M$115,5,FALSE)</f>
        <v>26</v>
      </c>
      <c r="D53" s="6" t="str">
        <f>VLOOKUP(A53,[1]dvojboj!$A$6:$M$115,7,FALSE)</f>
        <v/>
      </c>
      <c r="E53" s="6">
        <f>VLOOKUP(A53,[1]dvojboj!$A$6:$M$115,8,FALSE)</f>
        <v>101</v>
      </c>
      <c r="F53" s="6" t="str">
        <f>VLOOKUP(A53,[1]dvojboj!$A$6:$M$115,9,FALSE)</f>
        <v>Ondřej KUBALA</v>
      </c>
      <c r="G53" s="6" t="str">
        <f>VLOOKUP(A53,[1]dvojboj!$A$6:$M$115,10,FALSE)</f>
        <v>Bruntál</v>
      </c>
      <c r="H53" s="7">
        <f>VLOOKUP(A53,[1]dvojboj!$A$6:$M$115,11,FALSE)</f>
        <v>17.39</v>
      </c>
      <c r="I53" s="7">
        <f>VLOOKUP(A53,[1]dvojboj!$A$6:$M$115,12,FALSE)</f>
        <v>31.15</v>
      </c>
      <c r="J53" s="7">
        <f>VLOOKUP(A53,[1]dvojboj!$A$6:$M$115,13,FALSE)</f>
        <v>48.54</v>
      </c>
    </row>
    <row r="54" spans="1:10">
      <c r="A54">
        <v>49</v>
      </c>
      <c r="B54" s="6">
        <f>VLOOKUP(A54,[1]dvojboj!$A$6:$M$115,3,FALSE)</f>
        <v>49</v>
      </c>
      <c r="C54" s="6">
        <f>VLOOKUP(A54,[1]dvojboj!$A$6:$M$115,5,FALSE)</f>
        <v>27</v>
      </c>
      <c r="D54" s="6" t="str">
        <f>VLOOKUP(A54,[1]dvojboj!$A$6:$M$115,7,FALSE)</f>
        <v/>
      </c>
      <c r="E54" s="6">
        <f>VLOOKUP(A54,[1]dvojboj!$A$6:$M$115,8,FALSE)</f>
        <v>28</v>
      </c>
      <c r="F54" s="6" t="str">
        <f>VLOOKUP(A54,[1]dvojboj!$A$6:$M$115,9,FALSE)</f>
        <v>Pavel VONDRÁČEK</v>
      </c>
      <c r="G54" s="6" t="str">
        <f>VLOOKUP(A54,[1]dvojboj!$A$6:$M$115,10,FALSE)</f>
        <v>Frýdek-Místek</v>
      </c>
      <c r="H54" s="7">
        <f>VLOOKUP(A54,[1]dvojboj!$A$6:$M$115,11,FALSE)</f>
        <v>22.12</v>
      </c>
      <c r="I54" s="7">
        <f>VLOOKUP(A54,[1]dvojboj!$A$6:$M$115,12,FALSE)</f>
        <v>26.65</v>
      </c>
      <c r="J54" s="7">
        <f>VLOOKUP(A54,[1]dvojboj!$A$6:$M$115,13,FALSE)</f>
        <v>48.769999999999996</v>
      </c>
    </row>
    <row r="55" spans="1:10">
      <c r="A55">
        <v>50</v>
      </c>
      <c r="B55" s="6">
        <f>VLOOKUP(A55,[1]dvojboj!$A$6:$M$115,3,FALSE)</f>
        <v>50</v>
      </c>
      <c r="C55" s="6">
        <f>VLOOKUP(A55,[1]dvojboj!$A$6:$M$115,5,FALSE)</f>
        <v>28</v>
      </c>
      <c r="D55" s="6" t="str">
        <f>VLOOKUP(A55,[1]dvojboj!$A$6:$M$115,7,FALSE)</f>
        <v/>
      </c>
      <c r="E55" s="6">
        <f>VLOOKUP(A55,[1]dvojboj!$A$6:$M$115,8,FALSE)</f>
        <v>110</v>
      </c>
      <c r="F55" s="6" t="str">
        <f>VLOOKUP(A55,[1]dvojboj!$A$6:$M$115,9,FALSE)</f>
        <v>Jan MICHL-BERNARD</v>
      </c>
      <c r="G55" s="6" t="str">
        <f>VLOOKUP(A55,[1]dvojboj!$A$6:$M$115,10,FALSE)</f>
        <v>Bruntál</v>
      </c>
      <c r="H55" s="7">
        <f>VLOOKUP(A55,[1]dvojboj!$A$6:$M$115,11,FALSE)</f>
        <v>22.42</v>
      </c>
      <c r="I55" s="7">
        <f>VLOOKUP(A55,[1]dvojboj!$A$6:$M$115,12,FALSE)</f>
        <v>26.37</v>
      </c>
      <c r="J55" s="7">
        <f>VLOOKUP(A55,[1]dvojboj!$A$6:$M$115,13,FALSE)</f>
        <v>48.790000000000006</v>
      </c>
    </row>
    <row r="56" spans="1:10">
      <c r="A56">
        <v>51</v>
      </c>
      <c r="B56" s="6">
        <f>VLOOKUP(A56,[1]dvojboj!$A$6:$M$115,3,FALSE)</f>
        <v>51</v>
      </c>
      <c r="C56" s="6">
        <f>VLOOKUP(A56,[1]dvojboj!$A$6:$M$115,5,FALSE)</f>
        <v>29</v>
      </c>
      <c r="D56" s="6" t="str">
        <f>VLOOKUP(A56,[1]dvojboj!$A$6:$M$115,7,FALSE)</f>
        <v/>
      </c>
      <c r="E56" s="6">
        <f>VLOOKUP(A56,[1]dvojboj!$A$6:$M$115,8,FALSE)</f>
        <v>1</v>
      </c>
      <c r="F56" s="6" t="str">
        <f>VLOOKUP(A56,[1]dvojboj!$A$6:$M$115,9,FALSE)</f>
        <v>Radek VÁŇA</v>
      </c>
      <c r="G56" s="6" t="str">
        <f>VLOOKUP(A56,[1]dvojboj!$A$6:$M$115,10,FALSE)</f>
        <v>Nový Jičín</v>
      </c>
      <c r="H56" s="7">
        <f>VLOOKUP(A56,[1]dvojboj!$A$6:$M$115,11,FALSE)</f>
        <v>19.22</v>
      </c>
      <c r="I56" s="7">
        <f>VLOOKUP(A56,[1]dvojboj!$A$6:$M$115,12,FALSE)</f>
        <v>29.73</v>
      </c>
      <c r="J56" s="7">
        <f>VLOOKUP(A56,[1]dvojboj!$A$6:$M$115,13,FALSE)</f>
        <v>48.95</v>
      </c>
    </row>
    <row r="57" spans="1:10">
      <c r="A57">
        <v>52</v>
      </c>
      <c r="B57" s="6">
        <f>VLOOKUP(A57,[1]dvojboj!$A$6:$M$115,3,FALSE)</f>
        <v>52</v>
      </c>
      <c r="C57" s="6" t="str">
        <f>VLOOKUP(A57,[1]dvojboj!$A$6:$M$115,5,FALSE)</f>
        <v/>
      </c>
      <c r="D57" s="6">
        <f>VLOOKUP(A57,[1]dvojboj!$A$6:$M$115,7,FALSE)</f>
        <v>23</v>
      </c>
      <c r="E57" s="6">
        <f>VLOOKUP(A57,[1]dvojboj!$A$6:$M$115,8,FALSE)</f>
        <v>79</v>
      </c>
      <c r="F57" s="6" t="str">
        <f>VLOOKUP(A57,[1]dvojboj!$A$6:$M$115,9,FALSE)</f>
        <v>Radek ŠAŠINKA</v>
      </c>
      <c r="G57" s="6" t="str">
        <f>VLOOKUP(A57,[1]dvojboj!$A$6:$M$115,10,FALSE)</f>
        <v>Šumperk</v>
      </c>
      <c r="H57" s="7">
        <f>VLOOKUP(A57,[1]dvojboj!$A$6:$M$115,11,FALSE)</f>
        <v>21.34</v>
      </c>
      <c r="I57" s="7">
        <f>VLOOKUP(A57,[1]dvojboj!$A$6:$M$115,12,FALSE)</f>
        <v>27.88</v>
      </c>
      <c r="J57" s="7">
        <f>VLOOKUP(A57,[1]dvojboj!$A$6:$M$115,13,FALSE)</f>
        <v>49.22</v>
      </c>
    </row>
    <row r="58" spans="1:10">
      <c r="A58">
        <v>53</v>
      </c>
      <c r="B58" s="6">
        <f>VLOOKUP(A58,[1]dvojboj!$A$6:$M$115,3,FALSE)</f>
        <v>53</v>
      </c>
      <c r="C58" s="6" t="str">
        <f>VLOOKUP(A58,[1]dvojboj!$A$6:$M$115,5,FALSE)</f>
        <v/>
      </c>
      <c r="D58" s="6">
        <f>VLOOKUP(A58,[1]dvojboj!$A$6:$M$115,7,FALSE)</f>
        <v>24</v>
      </c>
      <c r="E58" s="6">
        <f>VLOOKUP(A58,[1]dvojboj!$A$6:$M$115,8,FALSE)</f>
        <v>15</v>
      </c>
      <c r="F58" s="6" t="str">
        <f>VLOOKUP(A58,[1]dvojboj!$A$6:$M$115,9,FALSE)</f>
        <v>David OCHMAN</v>
      </c>
      <c r="G58" s="6" t="str">
        <f>VLOOKUP(A58,[1]dvojboj!$A$6:$M$115,10,FALSE)</f>
        <v>Prostějov</v>
      </c>
      <c r="H58" s="7">
        <f>VLOOKUP(A58,[1]dvojboj!$A$6:$M$115,11,FALSE)</f>
        <v>20.92</v>
      </c>
      <c r="I58" s="7">
        <f>VLOOKUP(A58,[1]dvojboj!$A$6:$M$115,12,FALSE)</f>
        <v>29.19</v>
      </c>
      <c r="J58" s="7">
        <f>VLOOKUP(A58,[1]dvojboj!$A$6:$M$115,13,FALSE)</f>
        <v>50.11</v>
      </c>
    </row>
    <row r="59" spans="1:10">
      <c r="A59">
        <v>54</v>
      </c>
      <c r="B59" s="6">
        <f>VLOOKUP(A59,[1]dvojboj!$A$6:$M$115,3,FALSE)</f>
        <v>54</v>
      </c>
      <c r="C59" s="6">
        <f>VLOOKUP(A59,[1]dvojboj!$A$6:$M$115,5,FALSE)</f>
        <v>30</v>
      </c>
      <c r="D59" s="6" t="str">
        <f>VLOOKUP(A59,[1]dvojboj!$A$6:$M$115,7,FALSE)</f>
        <v/>
      </c>
      <c r="E59" s="6">
        <f>VLOOKUP(A59,[1]dvojboj!$A$6:$M$115,8,FALSE)</f>
        <v>27</v>
      </c>
      <c r="F59" s="6" t="str">
        <f>VLOOKUP(A59,[1]dvojboj!$A$6:$M$115,9,FALSE)</f>
        <v>Petr URBIŠ</v>
      </c>
      <c r="G59" s="6" t="str">
        <f>VLOOKUP(A59,[1]dvojboj!$A$6:$M$115,10,FALSE)</f>
        <v>Frýdek-Místek</v>
      </c>
      <c r="H59" s="7">
        <f>VLOOKUP(A59,[1]dvojboj!$A$6:$M$115,11,FALSE)</f>
        <v>22.42</v>
      </c>
      <c r="I59" s="7">
        <f>VLOOKUP(A59,[1]dvojboj!$A$6:$M$115,12,FALSE)</f>
        <v>27.83</v>
      </c>
      <c r="J59" s="7">
        <f>VLOOKUP(A59,[1]dvojboj!$A$6:$M$115,13,FALSE)</f>
        <v>50.25</v>
      </c>
    </row>
    <row r="60" spans="1:10">
      <c r="A60">
        <v>55</v>
      </c>
      <c r="B60" s="6">
        <f>VLOOKUP(A60,[1]dvojboj!$A$6:$M$115,3,FALSE)</f>
        <v>55</v>
      </c>
      <c r="C60" s="6">
        <f>VLOOKUP(A60,[1]dvojboj!$A$6:$M$115,5,FALSE)</f>
        <v>31</v>
      </c>
      <c r="D60" s="6" t="str">
        <f>VLOOKUP(A60,[1]dvojboj!$A$6:$M$115,7,FALSE)</f>
        <v/>
      </c>
      <c r="E60" s="6">
        <f>VLOOKUP(A60,[1]dvojboj!$A$6:$M$115,8,FALSE)</f>
        <v>47</v>
      </c>
      <c r="F60" s="6" t="str">
        <f>VLOOKUP(A60,[1]dvojboj!$A$6:$M$115,9,FALSE)</f>
        <v>Jiří LEBEDA</v>
      </c>
      <c r="G60" s="6" t="str">
        <f>VLOOKUP(A60,[1]dvojboj!$A$6:$M$115,10,FALSE)</f>
        <v>Opava</v>
      </c>
      <c r="H60" s="7">
        <f>VLOOKUP(A60,[1]dvojboj!$A$6:$M$115,11,FALSE)</f>
        <v>23.01</v>
      </c>
      <c r="I60" s="7">
        <f>VLOOKUP(A60,[1]dvojboj!$A$6:$M$115,12,FALSE)</f>
        <v>28</v>
      </c>
      <c r="J60" s="7">
        <f>VLOOKUP(A60,[1]dvojboj!$A$6:$M$115,13,FALSE)</f>
        <v>51.010000000000005</v>
      </c>
    </row>
    <row r="61" spans="1:10">
      <c r="A61">
        <v>56</v>
      </c>
      <c r="B61" s="6">
        <f>VLOOKUP(A61,[1]dvojboj!$A$6:$M$115,3,FALSE)</f>
        <v>56</v>
      </c>
      <c r="C61" s="6">
        <f>VLOOKUP(A61,[1]dvojboj!$A$6:$M$115,5,FALSE)</f>
        <v>32</v>
      </c>
      <c r="D61" s="6" t="str">
        <f>VLOOKUP(A61,[1]dvojboj!$A$6:$M$115,7,FALSE)</f>
        <v/>
      </c>
      <c r="E61" s="6">
        <f>VLOOKUP(A61,[1]dvojboj!$A$6:$M$115,8,FALSE)</f>
        <v>7</v>
      </c>
      <c r="F61" s="6" t="str">
        <f>VLOOKUP(A61,[1]dvojboj!$A$6:$M$115,9,FALSE)</f>
        <v>Marcel STACHA</v>
      </c>
      <c r="G61" s="6" t="str">
        <f>VLOOKUP(A61,[1]dvojboj!$A$6:$M$115,10,FALSE)</f>
        <v>Nový Jičín</v>
      </c>
      <c r="H61" s="7">
        <f>VLOOKUP(A61,[1]dvojboj!$A$6:$M$115,11,FALSE)</f>
        <v>21.27</v>
      </c>
      <c r="I61" s="7">
        <f>VLOOKUP(A61,[1]dvojboj!$A$6:$M$115,12,FALSE)</f>
        <v>31.03</v>
      </c>
      <c r="J61" s="7">
        <f>VLOOKUP(A61,[1]dvojboj!$A$6:$M$115,13,FALSE)</f>
        <v>52.3</v>
      </c>
    </row>
    <row r="62" spans="1:10">
      <c r="A62">
        <v>57</v>
      </c>
      <c r="B62" s="6">
        <f>VLOOKUP(A62,[1]dvojboj!$A$6:$M$115,3,FALSE)</f>
        <v>57</v>
      </c>
      <c r="C62" s="6">
        <f>VLOOKUP(A62,[1]dvojboj!$A$6:$M$115,5,FALSE)</f>
        <v>33</v>
      </c>
      <c r="D62" s="6" t="str">
        <f>VLOOKUP(A62,[1]dvojboj!$A$6:$M$115,7,FALSE)</f>
        <v/>
      </c>
      <c r="E62" s="6">
        <f>VLOOKUP(A62,[1]dvojboj!$A$6:$M$115,8,FALSE)</f>
        <v>29</v>
      </c>
      <c r="F62" s="6" t="str">
        <f>VLOOKUP(A62,[1]dvojboj!$A$6:$M$115,9,FALSE)</f>
        <v>Jakub CHRENŠŤ</v>
      </c>
      <c r="G62" s="6" t="str">
        <f>VLOOKUP(A62,[1]dvojboj!$A$6:$M$115,10,FALSE)</f>
        <v>Frýdek-Místek</v>
      </c>
      <c r="H62" s="7">
        <f>VLOOKUP(A62,[1]dvojboj!$A$6:$M$115,11,FALSE)</f>
        <v>21.73</v>
      </c>
      <c r="I62" s="7">
        <f>VLOOKUP(A62,[1]dvojboj!$A$6:$M$115,12,FALSE)</f>
        <v>31.1</v>
      </c>
      <c r="J62" s="7">
        <f>VLOOKUP(A62,[1]dvojboj!$A$6:$M$115,13,FALSE)</f>
        <v>52.83</v>
      </c>
    </row>
    <row r="63" spans="1:10">
      <c r="A63">
        <v>58</v>
      </c>
      <c r="B63" s="6">
        <f>VLOOKUP(A63,[1]dvojboj!$A$6:$M$115,3,FALSE)</f>
        <v>58</v>
      </c>
      <c r="C63" s="6">
        <f>VLOOKUP(A63,[1]dvojboj!$A$6:$M$115,5,FALSE)</f>
        <v>34</v>
      </c>
      <c r="D63" s="6" t="str">
        <f>VLOOKUP(A63,[1]dvojboj!$A$6:$M$115,7,FALSE)</f>
        <v/>
      </c>
      <c r="E63" s="6">
        <f>VLOOKUP(A63,[1]dvojboj!$A$6:$M$115,8,FALSE)</f>
        <v>44</v>
      </c>
      <c r="F63" s="6" t="str">
        <f>VLOOKUP(A63,[1]dvojboj!$A$6:$M$115,9,FALSE)</f>
        <v>Radomír KUBESA</v>
      </c>
      <c r="G63" s="6" t="str">
        <f>VLOOKUP(A63,[1]dvojboj!$A$6:$M$115,10,FALSE)</f>
        <v>Opava</v>
      </c>
      <c r="H63" s="7">
        <f>VLOOKUP(A63,[1]dvojboj!$A$6:$M$115,11,FALSE)</f>
        <v>20.190000000000001</v>
      </c>
      <c r="I63" s="7">
        <f>VLOOKUP(A63,[1]dvojboj!$A$6:$M$115,12,FALSE)</f>
        <v>33.479999999999997</v>
      </c>
      <c r="J63" s="7">
        <f>VLOOKUP(A63,[1]dvojboj!$A$6:$M$115,13,FALSE)</f>
        <v>53.67</v>
      </c>
    </row>
    <row r="64" spans="1:10">
      <c r="A64">
        <v>59</v>
      </c>
      <c r="B64" s="6">
        <f>VLOOKUP(A64,[1]dvojboj!$A$6:$M$115,3,FALSE)</f>
        <v>59</v>
      </c>
      <c r="C64" s="6" t="str">
        <f>VLOOKUP(A64,[1]dvojboj!$A$6:$M$115,5,FALSE)</f>
        <v/>
      </c>
      <c r="D64" s="6">
        <f>VLOOKUP(A64,[1]dvojboj!$A$6:$M$115,7,FALSE)</f>
        <v>25</v>
      </c>
      <c r="E64" s="6">
        <f>VLOOKUP(A64,[1]dvojboj!$A$6:$M$115,8,FALSE)</f>
        <v>13</v>
      </c>
      <c r="F64" s="6" t="str">
        <f>VLOOKUP(A64,[1]dvojboj!$A$6:$M$115,9,FALSE)</f>
        <v>Jan HLOŽEK</v>
      </c>
      <c r="G64" s="6" t="str">
        <f>VLOOKUP(A64,[1]dvojboj!$A$6:$M$115,10,FALSE)</f>
        <v>Prostějov</v>
      </c>
      <c r="H64" s="7">
        <f>VLOOKUP(A64,[1]dvojboj!$A$6:$M$115,11,FALSE)</f>
        <v>21.3</v>
      </c>
      <c r="I64" s="7">
        <f>VLOOKUP(A64,[1]dvojboj!$A$6:$M$115,12,FALSE)</f>
        <v>32.409999999999997</v>
      </c>
      <c r="J64" s="7">
        <f>VLOOKUP(A64,[1]dvojboj!$A$6:$M$115,13,FALSE)</f>
        <v>53.709999999999994</v>
      </c>
    </row>
    <row r="65" spans="1:10">
      <c r="A65">
        <v>60</v>
      </c>
      <c r="B65" s="6">
        <f>VLOOKUP(A65,[1]dvojboj!$A$6:$M$115,3,FALSE)</f>
        <v>60</v>
      </c>
      <c r="C65" s="6" t="str">
        <f>VLOOKUP(A65,[1]dvojboj!$A$6:$M$115,5,FALSE)</f>
        <v/>
      </c>
      <c r="D65" s="6">
        <f>VLOOKUP(A65,[1]dvojboj!$A$6:$M$115,7,FALSE)</f>
        <v>26</v>
      </c>
      <c r="E65" s="6">
        <f>VLOOKUP(A65,[1]dvojboj!$A$6:$M$115,8,FALSE)</f>
        <v>37</v>
      </c>
      <c r="F65" s="6" t="str">
        <f>VLOOKUP(A65,[1]dvojboj!$A$6:$M$115,9,FALSE)</f>
        <v>Milan SMATANA</v>
      </c>
      <c r="G65" s="6" t="str">
        <f>VLOOKUP(A65,[1]dvojboj!$A$6:$M$115,10,FALSE)</f>
        <v>Jeseník</v>
      </c>
      <c r="H65" s="7">
        <f>VLOOKUP(A65,[1]dvojboj!$A$6:$M$115,11,FALSE)</f>
        <v>20.87</v>
      </c>
      <c r="I65" s="7">
        <f>VLOOKUP(A65,[1]dvojboj!$A$6:$M$115,12,FALSE)</f>
        <v>36.15</v>
      </c>
      <c r="J65" s="7">
        <f>VLOOKUP(A65,[1]dvojboj!$A$6:$M$115,13,FALSE)</f>
        <v>57.019999999999996</v>
      </c>
    </row>
    <row r="66" spans="1:10">
      <c r="A66">
        <v>61</v>
      </c>
      <c r="B66" s="6">
        <f>VLOOKUP(A66,[1]dvojboj!$A$6:$M$115,3,FALSE)</f>
        <v>61</v>
      </c>
      <c r="C66" s="6">
        <f>VLOOKUP(A66,[1]dvojboj!$A$6:$M$115,5,FALSE)</f>
        <v>35</v>
      </c>
      <c r="D66" s="6" t="str">
        <f>VLOOKUP(A66,[1]dvojboj!$A$6:$M$115,7,FALSE)</f>
        <v/>
      </c>
      <c r="E66" s="6">
        <f>VLOOKUP(A66,[1]dvojboj!$A$6:$M$115,8,FALSE)</f>
        <v>43</v>
      </c>
      <c r="F66" s="6" t="str">
        <f>VLOOKUP(A66,[1]dvojboj!$A$6:$M$115,9,FALSE)</f>
        <v>Jiří VANĚK</v>
      </c>
      <c r="G66" s="6" t="str">
        <f>VLOOKUP(A66,[1]dvojboj!$A$6:$M$115,10,FALSE)</f>
        <v>Opava</v>
      </c>
      <c r="H66" s="7">
        <f>VLOOKUP(A66,[1]dvojboj!$A$6:$M$115,11,FALSE)</f>
        <v>27.4</v>
      </c>
      <c r="I66" s="7">
        <f>VLOOKUP(A66,[1]dvojboj!$A$6:$M$115,12,FALSE)</f>
        <v>29.95</v>
      </c>
      <c r="J66" s="7">
        <f>VLOOKUP(A66,[1]dvojboj!$A$6:$M$115,13,FALSE)</f>
        <v>57.349999999999994</v>
      </c>
    </row>
    <row r="67" spans="1:10">
      <c r="A67">
        <v>62</v>
      </c>
      <c r="B67" s="6">
        <f>VLOOKUP(A67,[1]dvojboj!$A$6:$M$115,3,FALSE)</f>
        <v>62</v>
      </c>
      <c r="C67" s="6">
        <f>VLOOKUP(A67,[1]dvojboj!$A$6:$M$115,5,FALSE)</f>
        <v>36</v>
      </c>
      <c r="D67" s="6" t="str">
        <f>VLOOKUP(A67,[1]dvojboj!$A$6:$M$115,7,FALSE)</f>
        <v/>
      </c>
      <c r="E67" s="6">
        <f>VLOOKUP(A67,[1]dvojboj!$A$6:$M$115,8,FALSE)</f>
        <v>104</v>
      </c>
      <c r="F67" s="6" t="str">
        <f>VLOOKUP(A67,[1]dvojboj!$A$6:$M$115,9,FALSE)</f>
        <v>Ondřej CHALUPA</v>
      </c>
      <c r="G67" s="6" t="str">
        <f>VLOOKUP(A67,[1]dvojboj!$A$6:$M$115,10,FALSE)</f>
        <v>Bruntál</v>
      </c>
      <c r="H67" s="7">
        <f>VLOOKUP(A67,[1]dvojboj!$A$6:$M$115,11,FALSE)</f>
        <v>21.52</v>
      </c>
      <c r="I67" s="7">
        <f>VLOOKUP(A67,[1]dvojboj!$A$6:$M$115,12,FALSE)</f>
        <v>39.340000000000003</v>
      </c>
      <c r="J67" s="7">
        <f>VLOOKUP(A67,[1]dvojboj!$A$6:$M$115,13,FALSE)</f>
        <v>60.86</v>
      </c>
    </row>
    <row r="68" spans="1:10">
      <c r="A68">
        <v>63</v>
      </c>
      <c r="B68" s="6">
        <f>VLOOKUP(A68,[1]dvojboj!$A$6:$M$115,3,FALSE)</f>
        <v>63</v>
      </c>
      <c r="C68" s="6">
        <f>VLOOKUP(A68,[1]dvojboj!$A$6:$M$115,5,FALSE)</f>
        <v>37</v>
      </c>
      <c r="D68" s="6" t="str">
        <f>VLOOKUP(A68,[1]dvojboj!$A$6:$M$115,7,FALSE)</f>
        <v/>
      </c>
      <c r="E68" s="6">
        <f>VLOOKUP(A68,[1]dvojboj!$A$6:$M$115,8,FALSE)</f>
        <v>42</v>
      </c>
      <c r="F68" s="6" t="str">
        <f>VLOOKUP(A68,[1]dvojboj!$A$6:$M$115,9,FALSE)</f>
        <v>Daniel KUREK</v>
      </c>
      <c r="G68" s="6" t="str">
        <f>VLOOKUP(A68,[1]dvojboj!$A$6:$M$115,10,FALSE)</f>
        <v>Opava</v>
      </c>
      <c r="H68" s="7">
        <f>VLOOKUP(A68,[1]dvojboj!$A$6:$M$115,11,FALSE)</f>
        <v>23.96</v>
      </c>
      <c r="I68" s="7">
        <f>VLOOKUP(A68,[1]dvojboj!$A$6:$M$115,12,FALSE)</f>
        <v>38.93</v>
      </c>
      <c r="J68" s="7">
        <f>VLOOKUP(A68,[1]dvojboj!$A$6:$M$115,13,FALSE)</f>
        <v>62.89</v>
      </c>
    </row>
    <row r="69" spans="1:10">
      <c r="A69">
        <v>64</v>
      </c>
      <c r="B69" s="6">
        <f>VLOOKUP(A69,[1]dvojboj!$A$6:$M$115,3,FALSE)</f>
        <v>64</v>
      </c>
      <c r="C69" s="6" t="str">
        <f>VLOOKUP(A69,[1]dvojboj!$A$6:$M$115,5,FALSE)</f>
        <v/>
      </c>
      <c r="D69" s="6">
        <f>VLOOKUP(A69,[1]dvojboj!$A$6:$M$115,7,FALSE)</f>
        <v>27</v>
      </c>
      <c r="E69" s="6">
        <f>VLOOKUP(A69,[1]dvojboj!$A$6:$M$115,8,FALSE)</f>
        <v>33</v>
      </c>
      <c r="F69" s="6" t="str">
        <f>VLOOKUP(A69,[1]dvojboj!$A$6:$M$115,9,FALSE)</f>
        <v>Jan HOŠKO</v>
      </c>
      <c r="G69" s="6" t="str">
        <f>VLOOKUP(A69,[1]dvojboj!$A$6:$M$115,10,FALSE)</f>
        <v>Jeseník</v>
      </c>
      <c r="H69" s="7">
        <f>VLOOKUP(A69,[1]dvojboj!$A$6:$M$115,11,FALSE)</f>
        <v>25.49</v>
      </c>
      <c r="I69" s="7">
        <f>VLOOKUP(A69,[1]dvojboj!$A$6:$M$115,12,FALSE)</f>
        <v>40.020000000000003</v>
      </c>
      <c r="J69" s="7">
        <f>VLOOKUP(A69,[1]dvojboj!$A$6:$M$115,13,FALSE)</f>
        <v>65.510000000000005</v>
      </c>
    </row>
    <row r="70" spans="1:10">
      <c r="A70">
        <v>65</v>
      </c>
      <c r="B70" s="6">
        <f>VLOOKUP(A70,[1]dvojboj!$A$6:$M$115,3,FALSE)</f>
        <v>65</v>
      </c>
      <c r="C70" s="6" t="str">
        <f>VLOOKUP(A70,[1]dvojboj!$A$6:$M$115,5,FALSE)</f>
        <v/>
      </c>
      <c r="D70" s="6">
        <f>VLOOKUP(A70,[1]dvojboj!$A$6:$M$115,7,FALSE)</f>
        <v>28</v>
      </c>
      <c r="E70" s="6">
        <f>VLOOKUP(A70,[1]dvojboj!$A$6:$M$115,8,FALSE)</f>
        <v>17</v>
      </c>
      <c r="F70" s="6" t="str">
        <f>VLOOKUP(A70,[1]dvojboj!$A$6:$M$115,9,FALSE)</f>
        <v>Lukáš HAVELKA</v>
      </c>
      <c r="G70" s="6" t="str">
        <f>VLOOKUP(A70,[1]dvojboj!$A$6:$M$115,10,FALSE)</f>
        <v>Prostějov</v>
      </c>
      <c r="H70" s="7">
        <f>VLOOKUP(A70,[1]dvojboj!$A$6:$M$115,11,FALSE)</f>
        <v>25.1</v>
      </c>
      <c r="I70" s="7">
        <f>VLOOKUP(A70,[1]dvojboj!$A$6:$M$115,12,FALSE)</f>
        <v>41.71</v>
      </c>
      <c r="J70" s="7">
        <f>VLOOKUP(A70,[1]dvojboj!$A$6:$M$115,13,FALSE)</f>
        <v>66.81</v>
      </c>
    </row>
    <row r="71" spans="1:10">
      <c r="A71">
        <v>66</v>
      </c>
      <c r="B71" s="6">
        <f>VLOOKUP(A71,[1]dvojboj!$A$6:$M$115,3,FALSE)</f>
        <v>66</v>
      </c>
      <c r="C71" s="6" t="str">
        <f>VLOOKUP(A71,[1]dvojboj!$A$6:$M$115,5,FALSE)</f>
        <v/>
      </c>
      <c r="D71" s="6">
        <f>VLOOKUP(A71,[1]dvojboj!$A$6:$M$115,7,FALSE)</f>
        <v>29</v>
      </c>
      <c r="E71" s="6">
        <f>VLOOKUP(A71,[1]dvojboj!$A$6:$M$115,8,FALSE)</f>
        <v>34</v>
      </c>
      <c r="F71" s="6" t="str">
        <f>VLOOKUP(A71,[1]dvojboj!$A$6:$M$115,9,FALSE)</f>
        <v>Martin DISTLER</v>
      </c>
      <c r="G71" s="6" t="str">
        <f>VLOOKUP(A71,[1]dvojboj!$A$6:$M$115,10,FALSE)</f>
        <v>Jeseník</v>
      </c>
      <c r="H71" s="7">
        <f>VLOOKUP(A71,[1]dvojboj!$A$6:$M$115,11,FALSE)</f>
        <v>25.61</v>
      </c>
      <c r="I71" s="7">
        <f>VLOOKUP(A71,[1]dvojboj!$A$6:$M$115,12,FALSE)</f>
        <v>47.63</v>
      </c>
      <c r="J71" s="7">
        <f>VLOOKUP(A71,[1]dvojboj!$A$6:$M$115,13,FALSE)</f>
        <v>73.240000000000009</v>
      </c>
    </row>
    <row r="72" spans="1:10">
      <c r="A72">
        <v>67</v>
      </c>
      <c r="B72" s="6">
        <f>VLOOKUP(A72,[1]dvojboj!$A$6:$M$115,3,FALSE)</f>
        <v>67</v>
      </c>
      <c r="C72" s="6" t="str">
        <f>VLOOKUP(A72,[1]dvojboj!$A$6:$M$115,5,FALSE)</f>
        <v/>
      </c>
      <c r="D72" s="6">
        <f>VLOOKUP(A72,[1]dvojboj!$A$6:$M$115,7,FALSE)</f>
        <v>30</v>
      </c>
      <c r="E72" s="6">
        <f>VLOOKUP(A72,[1]dvojboj!$A$6:$M$115,8,FALSE)</f>
        <v>38</v>
      </c>
      <c r="F72" s="6" t="str">
        <f>VLOOKUP(A72,[1]dvojboj!$A$6:$M$115,9,FALSE)</f>
        <v>Martin SUROVÝCH</v>
      </c>
      <c r="G72" s="6" t="str">
        <f>VLOOKUP(A72,[1]dvojboj!$A$6:$M$115,10,FALSE)</f>
        <v>Jeseník</v>
      </c>
      <c r="H72" s="7">
        <f>VLOOKUP(A72,[1]dvojboj!$A$6:$M$115,11,FALSE)</f>
        <v>26.02</v>
      </c>
      <c r="I72" s="7">
        <f>VLOOKUP(A72,[1]dvojboj!$A$6:$M$115,12,FALSE)</f>
        <v>52.31</v>
      </c>
      <c r="J72" s="7">
        <f>VLOOKUP(A72,[1]dvojboj!$A$6:$M$115,13,FALSE)</f>
        <v>78.33</v>
      </c>
    </row>
    <row r="73" spans="1:10" hidden="1">
      <c r="A73">
        <v>68</v>
      </c>
      <c r="B73" s="6">
        <f>VLOOKUP(A73,[1]dvojboj!$A$6:$M$115,3,FALSE)</f>
        <v>110</v>
      </c>
      <c r="C73" s="6">
        <f>VLOOKUP(A73,[1]dvojboj!$A$6:$M$115,5,FALSE)</f>
        <v>38</v>
      </c>
      <c r="D73" s="6" t="str">
        <f>VLOOKUP(A73,[1]dvojboj!$A$6:$M$115,7,FALSE)</f>
        <v/>
      </c>
      <c r="E73" s="6">
        <f>VLOOKUP(A73,[1]dvojboj!$A$6:$M$115,8,FALSE)</f>
        <v>3</v>
      </c>
      <c r="F73" s="6" t="str">
        <f>VLOOKUP(A73,[1]dvojboj!$A$6:$M$115,9,FALSE)</f>
        <v>Tomáš VYKYDAL</v>
      </c>
      <c r="G73" s="6" t="str">
        <f>VLOOKUP(A73,[1]dvojboj!$A$6:$M$115,10,FALSE)</f>
        <v>Nový Jičín</v>
      </c>
      <c r="H73" s="7">
        <f>VLOOKUP(A73,[1]dvojboj!$A$6:$M$115,11,FALSE)</f>
        <v>20.68</v>
      </c>
      <c r="I73" s="7">
        <f>VLOOKUP(A73,[1]dvojboj!$A$6:$M$115,12,FALSE)</f>
        <v>99.99</v>
      </c>
      <c r="J73" s="7">
        <f>VLOOKUP(A73,[1]dvojboj!$A$6:$M$115,13,FALSE)</f>
        <v>99.99</v>
      </c>
    </row>
    <row r="74" spans="1:10" hidden="1">
      <c r="A74">
        <v>69</v>
      </c>
      <c r="B74" s="6">
        <f>VLOOKUP(A74,[1]dvojboj!$A$6:$M$115,3,FALSE)</f>
        <v>110</v>
      </c>
      <c r="C74" s="6">
        <f>VLOOKUP(A74,[1]dvojboj!$A$6:$M$115,5,FALSE)</f>
        <v>38</v>
      </c>
      <c r="D74" s="6" t="str">
        <f>VLOOKUP(A74,[1]dvojboj!$A$6:$M$115,7,FALSE)</f>
        <v/>
      </c>
      <c r="E74" s="6">
        <f>VLOOKUP(A74,[1]dvojboj!$A$6:$M$115,8,FALSE)</f>
        <v>5</v>
      </c>
      <c r="F74" s="6" t="str">
        <f>VLOOKUP(A74,[1]dvojboj!$A$6:$M$115,9,FALSE)</f>
        <v>Lukáš JELŠÍK</v>
      </c>
      <c r="G74" s="6" t="str">
        <f>VLOOKUP(A74,[1]dvojboj!$A$6:$M$115,10,FALSE)</f>
        <v>Nový Jičín</v>
      </c>
      <c r="H74" s="7">
        <f>VLOOKUP(A74,[1]dvojboj!$A$6:$M$115,11,FALSE)</f>
        <v>99.99</v>
      </c>
      <c r="I74" s="7">
        <f>VLOOKUP(A74,[1]dvojboj!$A$6:$M$115,12,FALSE)</f>
        <v>24.74</v>
      </c>
      <c r="J74" s="7">
        <f>VLOOKUP(A74,[1]dvojboj!$A$6:$M$115,13,FALSE)</f>
        <v>99.99</v>
      </c>
    </row>
    <row r="75" spans="1:10" hidden="1">
      <c r="A75">
        <v>70</v>
      </c>
      <c r="B75" s="6">
        <f>VLOOKUP(A75,[1]dvojboj!$A$6:$M$115,3,FALSE)</f>
        <v>110</v>
      </c>
      <c r="C75" s="6">
        <f>VLOOKUP(A75,[1]dvojboj!$A$6:$M$115,5,FALSE)</f>
        <v>38</v>
      </c>
      <c r="D75" s="6" t="str">
        <f>VLOOKUP(A75,[1]dvojboj!$A$6:$M$115,7,FALSE)</f>
        <v/>
      </c>
      <c r="E75" s="6">
        <f>VLOOKUP(A75,[1]dvojboj!$A$6:$M$115,8,FALSE)</f>
        <v>6</v>
      </c>
      <c r="F75" s="6" t="str">
        <f>VLOOKUP(A75,[1]dvojboj!$A$6:$M$115,9,FALSE)</f>
        <v>Petr FIURÁŠEK</v>
      </c>
      <c r="G75" s="6" t="str">
        <f>VLOOKUP(A75,[1]dvojboj!$A$6:$M$115,10,FALSE)</f>
        <v>Nový Jičín</v>
      </c>
      <c r="H75" s="7">
        <f>VLOOKUP(A75,[1]dvojboj!$A$6:$M$115,11,FALSE)</f>
        <v>99.99</v>
      </c>
      <c r="I75" s="7">
        <f>VLOOKUP(A75,[1]dvojboj!$A$6:$M$115,12,FALSE)</f>
        <v>99.99</v>
      </c>
      <c r="J75" s="7">
        <f>VLOOKUP(A75,[1]dvojboj!$A$6:$M$115,13,FALSE)</f>
        <v>99.99</v>
      </c>
    </row>
    <row r="76" spans="1:10" hidden="1">
      <c r="A76">
        <v>71</v>
      </c>
      <c r="B76" s="6">
        <f>VLOOKUP(A76,[1]dvojboj!$A$6:$M$115,3,FALSE)</f>
        <v>110</v>
      </c>
      <c r="C76" s="6">
        <f>VLOOKUP(A76,[1]dvojboj!$A$6:$M$115,5,FALSE)</f>
        <v>38</v>
      </c>
      <c r="D76" s="6" t="str">
        <f>VLOOKUP(A76,[1]dvojboj!$A$6:$M$115,7,FALSE)</f>
        <v/>
      </c>
      <c r="E76" s="6">
        <f>VLOOKUP(A76,[1]dvojboj!$A$6:$M$115,8,FALSE)</f>
        <v>9</v>
      </c>
      <c r="F76" s="6" t="str">
        <f>VLOOKUP(A76,[1]dvojboj!$A$6:$M$115,9,FALSE)</f>
        <v>Lubomír ADAM</v>
      </c>
      <c r="G76" s="6" t="str">
        <f>VLOOKUP(A76,[1]dvojboj!$A$6:$M$115,10,FALSE)</f>
        <v>Nový Jičín</v>
      </c>
      <c r="H76" s="7">
        <f>VLOOKUP(A76,[1]dvojboj!$A$6:$M$115,11,FALSE)</f>
        <v>22.95</v>
      </c>
      <c r="I76" s="7">
        <f>VLOOKUP(A76,[1]dvojboj!$A$6:$M$115,12,FALSE)</f>
        <v>99.99</v>
      </c>
      <c r="J76" s="7">
        <f>VLOOKUP(A76,[1]dvojboj!$A$6:$M$115,13,FALSE)</f>
        <v>99.99</v>
      </c>
    </row>
    <row r="77" spans="1:10" hidden="1">
      <c r="A77">
        <v>72</v>
      </c>
      <c r="B77" s="6">
        <f>VLOOKUP(A77,[1]dvojboj!$A$6:$M$115,3,FALSE)</f>
        <v>110</v>
      </c>
      <c r="C77" s="6">
        <f>VLOOKUP(A77,[1]dvojboj!$A$6:$M$115,5,FALSE)</f>
        <v>38</v>
      </c>
      <c r="D77" s="6" t="str">
        <f>VLOOKUP(A77,[1]dvojboj!$A$6:$M$115,7,FALSE)</f>
        <v/>
      </c>
      <c r="E77" s="6">
        <f>VLOOKUP(A77,[1]dvojboj!$A$6:$M$115,8,FALSE)</f>
        <v>10</v>
      </c>
      <c r="F77" s="6" t="str">
        <f>VLOOKUP(A77,[1]dvojboj!$A$6:$M$115,9,FALSE)</f>
        <v>Tomáš VICHTA</v>
      </c>
      <c r="G77" s="6" t="str">
        <f>VLOOKUP(A77,[1]dvojboj!$A$6:$M$115,10,FALSE)</f>
        <v>Nový Jičín</v>
      </c>
      <c r="H77" s="7">
        <f>VLOOKUP(A77,[1]dvojboj!$A$6:$M$115,11,FALSE)</f>
        <v>99.99</v>
      </c>
      <c r="I77" s="7">
        <f>VLOOKUP(A77,[1]dvojboj!$A$6:$M$115,12,FALSE)</f>
        <v>99.99</v>
      </c>
      <c r="J77" s="7">
        <f>VLOOKUP(A77,[1]dvojboj!$A$6:$M$115,13,FALSE)</f>
        <v>99.99</v>
      </c>
    </row>
    <row r="78" spans="1:10" hidden="1">
      <c r="A78">
        <v>73</v>
      </c>
      <c r="B78" s="6">
        <f>VLOOKUP(A78,[1]dvojboj!$A$6:$M$115,3,FALSE)</f>
        <v>110</v>
      </c>
      <c r="C78" s="6" t="str">
        <f>VLOOKUP(A78,[1]dvojboj!$A$6:$M$115,5,FALSE)</f>
        <v/>
      </c>
      <c r="D78" s="6">
        <f>VLOOKUP(A78,[1]dvojboj!$A$6:$M$115,7,FALSE)</f>
        <v>31</v>
      </c>
      <c r="E78" s="6">
        <f>VLOOKUP(A78,[1]dvojboj!$A$6:$M$115,8,FALSE)</f>
        <v>14</v>
      </c>
      <c r="F78" s="6" t="str">
        <f>VLOOKUP(A78,[1]dvojboj!$A$6:$M$115,9,FALSE)</f>
        <v>Robert JURÁK</v>
      </c>
      <c r="G78" s="6" t="str">
        <f>VLOOKUP(A78,[1]dvojboj!$A$6:$M$115,10,FALSE)</f>
        <v>Prostějov</v>
      </c>
      <c r="H78" s="7">
        <f>VLOOKUP(A78,[1]dvojboj!$A$6:$M$115,11,FALSE)</f>
        <v>99.99</v>
      </c>
      <c r="I78" s="7">
        <f>VLOOKUP(A78,[1]dvojboj!$A$6:$M$115,12,FALSE)</f>
        <v>99.99</v>
      </c>
      <c r="J78" s="7">
        <f>VLOOKUP(A78,[1]dvojboj!$A$6:$M$115,13,FALSE)</f>
        <v>99.99</v>
      </c>
    </row>
    <row r="79" spans="1:10" hidden="1">
      <c r="A79">
        <v>74</v>
      </c>
      <c r="B79" s="6">
        <f>VLOOKUP(A79,[1]dvojboj!$A$6:$M$115,3,FALSE)</f>
        <v>110</v>
      </c>
      <c r="C79" s="6" t="str">
        <f>VLOOKUP(A79,[1]dvojboj!$A$6:$M$115,5,FALSE)</f>
        <v/>
      </c>
      <c r="D79" s="6">
        <f>VLOOKUP(A79,[1]dvojboj!$A$6:$M$115,7,FALSE)</f>
        <v>31</v>
      </c>
      <c r="E79" s="6">
        <f>VLOOKUP(A79,[1]dvojboj!$A$6:$M$115,8,FALSE)</f>
        <v>19</v>
      </c>
      <c r="F79" s="6" t="str">
        <f>VLOOKUP(A79,[1]dvojboj!$A$6:$M$115,9,FALSE)</f>
        <v>Radim LUKÁŠ</v>
      </c>
      <c r="G79" s="6" t="str">
        <f>VLOOKUP(A79,[1]dvojboj!$A$6:$M$115,10,FALSE)</f>
        <v>Prostějov</v>
      </c>
      <c r="H79" s="7">
        <f>VLOOKUP(A79,[1]dvojboj!$A$6:$M$115,11,FALSE)</f>
        <v>99.99</v>
      </c>
      <c r="I79" s="7">
        <f>VLOOKUP(A79,[1]dvojboj!$A$6:$M$115,12,FALSE)</f>
        <v>99.99</v>
      </c>
      <c r="J79" s="7">
        <f>VLOOKUP(A79,[1]dvojboj!$A$6:$M$115,13,FALSE)</f>
        <v>99.99</v>
      </c>
    </row>
    <row r="80" spans="1:10" hidden="1">
      <c r="A80">
        <v>75</v>
      </c>
      <c r="B80" s="6">
        <f>VLOOKUP(A80,[1]dvojboj!$A$6:$M$115,3,FALSE)</f>
        <v>110</v>
      </c>
      <c r="C80" s="6" t="str">
        <f>VLOOKUP(A80,[1]dvojboj!$A$6:$M$115,5,FALSE)</f>
        <v/>
      </c>
      <c r="D80" s="6">
        <f>VLOOKUP(A80,[1]dvojboj!$A$6:$M$115,7,FALSE)</f>
        <v>31</v>
      </c>
      <c r="E80" s="6">
        <f>VLOOKUP(A80,[1]dvojboj!$A$6:$M$115,8,FALSE)</f>
        <v>20</v>
      </c>
      <c r="F80" s="6" t="str">
        <f>VLOOKUP(A80,[1]dvojboj!$A$6:$M$115,9,FALSE)</f>
        <v>Petr OŠLEJŠEK</v>
      </c>
      <c r="G80" s="6" t="str">
        <f>VLOOKUP(A80,[1]dvojboj!$A$6:$M$115,10,FALSE)</f>
        <v>Prostějov</v>
      </c>
      <c r="H80" s="7">
        <f>VLOOKUP(A80,[1]dvojboj!$A$6:$M$115,11,FALSE)</f>
        <v>47.6</v>
      </c>
      <c r="I80" s="7">
        <f>VLOOKUP(A80,[1]dvojboj!$A$6:$M$115,12,FALSE)</f>
        <v>99.99</v>
      </c>
      <c r="J80" s="7">
        <f>VLOOKUP(A80,[1]dvojboj!$A$6:$M$115,13,FALSE)</f>
        <v>99.99</v>
      </c>
    </row>
    <row r="81" spans="1:10" hidden="1">
      <c r="A81">
        <v>76</v>
      </c>
      <c r="B81" s="6">
        <f>VLOOKUP(A81,[1]dvojboj!$A$6:$M$115,3,FALSE)</f>
        <v>110</v>
      </c>
      <c r="C81" s="6">
        <f>VLOOKUP(A81,[1]dvojboj!$A$6:$M$115,5,FALSE)</f>
        <v>38</v>
      </c>
      <c r="D81" s="6" t="str">
        <f>VLOOKUP(A81,[1]dvojboj!$A$6:$M$115,7,FALSE)</f>
        <v/>
      </c>
      <c r="E81" s="6">
        <f>VLOOKUP(A81,[1]dvojboj!$A$6:$M$115,8,FALSE)</f>
        <v>22</v>
      </c>
      <c r="F81" s="6" t="str">
        <f>VLOOKUP(A81,[1]dvojboj!$A$6:$M$115,9,FALSE)</f>
        <v>David KRHOVJAK</v>
      </c>
      <c r="G81" s="6" t="str">
        <f>VLOOKUP(A81,[1]dvojboj!$A$6:$M$115,10,FALSE)</f>
        <v>Frýdek-Místek</v>
      </c>
      <c r="H81" s="7">
        <f>VLOOKUP(A81,[1]dvojboj!$A$6:$M$115,11,FALSE)</f>
        <v>23.16</v>
      </c>
      <c r="I81" s="7">
        <f>VLOOKUP(A81,[1]dvojboj!$A$6:$M$115,12,FALSE)</f>
        <v>99.99</v>
      </c>
      <c r="J81" s="7">
        <f>VLOOKUP(A81,[1]dvojboj!$A$6:$M$115,13,FALSE)</f>
        <v>99.99</v>
      </c>
    </row>
    <row r="82" spans="1:10" hidden="1">
      <c r="A82">
        <v>77</v>
      </c>
      <c r="B82" s="6">
        <f>VLOOKUP(A82,[1]dvojboj!$A$6:$M$115,3,FALSE)</f>
        <v>110</v>
      </c>
      <c r="C82" s="6">
        <f>VLOOKUP(A82,[1]dvojboj!$A$6:$M$115,5,FALSE)</f>
        <v>38</v>
      </c>
      <c r="D82" s="6" t="str">
        <f>VLOOKUP(A82,[1]dvojboj!$A$6:$M$115,7,FALSE)</f>
        <v/>
      </c>
      <c r="E82" s="6">
        <f>VLOOKUP(A82,[1]dvojboj!$A$6:$M$115,8,FALSE)</f>
        <v>24</v>
      </c>
      <c r="F82" s="6" t="str">
        <f>VLOOKUP(A82,[1]dvojboj!$A$6:$M$115,9,FALSE)</f>
        <v>Radek BOCEK</v>
      </c>
      <c r="G82" s="6" t="str">
        <f>VLOOKUP(A82,[1]dvojboj!$A$6:$M$115,10,FALSE)</f>
        <v>Frýdek-Místek</v>
      </c>
      <c r="H82" s="7">
        <f>VLOOKUP(A82,[1]dvojboj!$A$6:$M$115,11,FALSE)</f>
        <v>99.99</v>
      </c>
      <c r="I82" s="7">
        <f>VLOOKUP(A82,[1]dvojboj!$A$6:$M$115,12,FALSE)</f>
        <v>30.09</v>
      </c>
      <c r="J82" s="7">
        <f>VLOOKUP(A82,[1]dvojboj!$A$6:$M$115,13,FALSE)</f>
        <v>99.99</v>
      </c>
    </row>
    <row r="83" spans="1:10" hidden="1">
      <c r="A83">
        <v>78</v>
      </c>
      <c r="B83" s="6">
        <f>VLOOKUP(A83,[1]dvojboj!$A$6:$M$115,3,FALSE)</f>
        <v>110</v>
      </c>
      <c r="C83" s="6">
        <f>VLOOKUP(A83,[1]dvojboj!$A$6:$M$115,5,FALSE)</f>
        <v>38</v>
      </c>
      <c r="D83" s="6" t="str">
        <f>VLOOKUP(A83,[1]dvojboj!$A$6:$M$115,7,FALSE)</f>
        <v/>
      </c>
      <c r="E83" s="6">
        <f>VLOOKUP(A83,[1]dvojboj!$A$6:$M$115,8,FALSE)</f>
        <v>25</v>
      </c>
      <c r="F83" s="6" t="str">
        <f>VLOOKUP(A83,[1]dvojboj!$A$6:$M$115,9,FALSE)</f>
        <v>Patrik KAROL</v>
      </c>
      <c r="G83" s="6" t="str">
        <f>VLOOKUP(A83,[1]dvojboj!$A$6:$M$115,10,FALSE)</f>
        <v>Frýdek-Místek</v>
      </c>
      <c r="H83" s="7">
        <f>VLOOKUP(A83,[1]dvojboj!$A$6:$M$115,11,FALSE)</f>
        <v>99.99</v>
      </c>
      <c r="I83" s="7">
        <f>VLOOKUP(A83,[1]dvojboj!$A$6:$M$115,12,FALSE)</f>
        <v>27.45</v>
      </c>
      <c r="J83" s="7">
        <f>VLOOKUP(A83,[1]dvojboj!$A$6:$M$115,13,FALSE)</f>
        <v>99.99</v>
      </c>
    </row>
    <row r="84" spans="1:10" hidden="1">
      <c r="A84">
        <v>79</v>
      </c>
      <c r="B84" s="6">
        <f>VLOOKUP(A84,[1]dvojboj!$A$6:$M$115,3,FALSE)</f>
        <v>110</v>
      </c>
      <c r="C84" s="6">
        <f>VLOOKUP(A84,[1]dvojboj!$A$6:$M$115,5,FALSE)</f>
        <v>38</v>
      </c>
      <c r="D84" s="6" t="str">
        <f>VLOOKUP(A84,[1]dvojboj!$A$6:$M$115,7,FALSE)</f>
        <v/>
      </c>
      <c r="E84" s="6">
        <f>VLOOKUP(A84,[1]dvojboj!$A$6:$M$115,8,FALSE)</f>
        <v>30</v>
      </c>
      <c r="F84" s="6" t="str">
        <f>VLOOKUP(A84,[1]dvojboj!$A$6:$M$115,9,FALSE)</f>
        <v>neobsazen</v>
      </c>
      <c r="G84" s="6" t="str">
        <f>VLOOKUP(A84,[1]dvojboj!$A$6:$M$115,10,FALSE)</f>
        <v>Frýdek-Místek</v>
      </c>
      <c r="H84" s="7">
        <f>VLOOKUP(A84,[1]dvojboj!$A$6:$M$115,11,FALSE)</f>
        <v>99.99</v>
      </c>
      <c r="I84" s="7">
        <f>VLOOKUP(A84,[1]dvojboj!$A$6:$M$115,12,FALSE)</f>
        <v>99.99</v>
      </c>
      <c r="J84" s="7">
        <f>VLOOKUP(A84,[1]dvojboj!$A$6:$M$115,13,FALSE)</f>
        <v>99.99</v>
      </c>
    </row>
    <row r="85" spans="1:10" hidden="1">
      <c r="A85">
        <v>80</v>
      </c>
      <c r="B85" s="6">
        <f>VLOOKUP(A85,[1]dvojboj!$A$6:$M$115,3,FALSE)</f>
        <v>110</v>
      </c>
      <c r="C85" s="6" t="str">
        <f>VLOOKUP(A85,[1]dvojboj!$A$6:$M$115,5,FALSE)</f>
        <v/>
      </c>
      <c r="D85" s="6">
        <f>VLOOKUP(A85,[1]dvojboj!$A$6:$M$115,7,FALSE)</f>
        <v>31</v>
      </c>
      <c r="E85" s="6">
        <f>VLOOKUP(A85,[1]dvojboj!$A$6:$M$115,8,FALSE)</f>
        <v>35</v>
      </c>
      <c r="F85" s="6" t="str">
        <f>VLOOKUP(A85,[1]dvojboj!$A$6:$M$115,9,FALSE)</f>
        <v>Roman GROSIČ</v>
      </c>
      <c r="G85" s="6" t="str">
        <f>VLOOKUP(A85,[1]dvojboj!$A$6:$M$115,10,FALSE)</f>
        <v>Jeseník</v>
      </c>
      <c r="H85" s="7">
        <f>VLOOKUP(A85,[1]dvojboj!$A$6:$M$115,11,FALSE)</f>
        <v>20.97</v>
      </c>
      <c r="I85" s="7">
        <f>VLOOKUP(A85,[1]dvojboj!$A$6:$M$115,12,FALSE)</f>
        <v>99.99</v>
      </c>
      <c r="J85" s="7">
        <f>VLOOKUP(A85,[1]dvojboj!$A$6:$M$115,13,FALSE)</f>
        <v>99.99</v>
      </c>
    </row>
    <row r="86" spans="1:10" hidden="1">
      <c r="A86">
        <v>81</v>
      </c>
      <c r="B86" s="6">
        <f>VLOOKUP(A86,[1]dvojboj!$A$6:$M$115,3,FALSE)</f>
        <v>110</v>
      </c>
      <c r="C86" s="6" t="str">
        <f>VLOOKUP(A86,[1]dvojboj!$A$6:$M$115,5,FALSE)</f>
        <v/>
      </c>
      <c r="D86" s="6">
        <f>VLOOKUP(A86,[1]dvojboj!$A$6:$M$115,7,FALSE)</f>
        <v>31</v>
      </c>
      <c r="E86" s="6">
        <f>VLOOKUP(A86,[1]dvojboj!$A$6:$M$115,8,FALSE)</f>
        <v>36</v>
      </c>
      <c r="F86" s="6" t="str">
        <f>VLOOKUP(A86,[1]dvojboj!$A$6:$M$115,9,FALSE)</f>
        <v>Aleš JURČÁK</v>
      </c>
      <c r="G86" s="6" t="str">
        <f>VLOOKUP(A86,[1]dvojboj!$A$6:$M$115,10,FALSE)</f>
        <v>Jeseník</v>
      </c>
      <c r="H86" s="7">
        <f>VLOOKUP(A86,[1]dvojboj!$A$6:$M$115,11,FALSE)</f>
        <v>99.99</v>
      </c>
      <c r="I86" s="7">
        <f>VLOOKUP(A86,[1]dvojboj!$A$6:$M$115,12,FALSE)</f>
        <v>99.99</v>
      </c>
      <c r="J86" s="7">
        <f>VLOOKUP(A86,[1]dvojboj!$A$6:$M$115,13,FALSE)</f>
        <v>99.99</v>
      </c>
    </row>
    <row r="87" spans="1:10" hidden="1">
      <c r="A87">
        <v>82</v>
      </c>
      <c r="B87" s="6">
        <f>VLOOKUP(A87,[1]dvojboj!$A$6:$M$115,3,FALSE)</f>
        <v>110</v>
      </c>
      <c r="C87" s="6" t="str">
        <f>VLOOKUP(A87,[1]dvojboj!$A$6:$M$115,5,FALSE)</f>
        <v/>
      </c>
      <c r="D87" s="6">
        <f>VLOOKUP(A87,[1]dvojboj!$A$6:$M$115,7,FALSE)</f>
        <v>31</v>
      </c>
      <c r="E87" s="6">
        <f>VLOOKUP(A87,[1]dvojboj!$A$6:$M$115,8,FALSE)</f>
        <v>39</v>
      </c>
      <c r="F87" s="6" t="str">
        <f>VLOOKUP(A87,[1]dvojboj!$A$6:$M$115,9,FALSE)</f>
        <v>Martin TONHAUSER</v>
      </c>
      <c r="G87" s="6" t="str">
        <f>VLOOKUP(A87,[1]dvojboj!$A$6:$M$115,10,FALSE)</f>
        <v>Jeseník</v>
      </c>
      <c r="H87" s="7">
        <f>VLOOKUP(A87,[1]dvojboj!$A$6:$M$115,11,FALSE)</f>
        <v>99.99</v>
      </c>
      <c r="I87" s="7">
        <f>VLOOKUP(A87,[1]dvojboj!$A$6:$M$115,12,FALSE)</f>
        <v>34.57</v>
      </c>
      <c r="J87" s="7">
        <f>VLOOKUP(A87,[1]dvojboj!$A$6:$M$115,13,FALSE)</f>
        <v>99.99</v>
      </c>
    </row>
    <row r="88" spans="1:10" hidden="1">
      <c r="A88">
        <v>83</v>
      </c>
      <c r="B88" s="6">
        <f>VLOOKUP(A88,[1]dvojboj!$A$6:$M$115,3,FALSE)</f>
        <v>110</v>
      </c>
      <c r="C88" s="6" t="str">
        <f>VLOOKUP(A88,[1]dvojboj!$A$6:$M$115,5,FALSE)</f>
        <v/>
      </c>
      <c r="D88" s="6">
        <f>VLOOKUP(A88,[1]dvojboj!$A$6:$M$115,7,FALSE)</f>
        <v>31</v>
      </c>
      <c r="E88" s="6">
        <f>VLOOKUP(A88,[1]dvojboj!$A$6:$M$115,8,FALSE)</f>
        <v>40</v>
      </c>
      <c r="F88" s="6" t="str">
        <f>VLOOKUP(A88,[1]dvojboj!$A$6:$M$115,9,FALSE)</f>
        <v>neobsazen</v>
      </c>
      <c r="G88" s="6" t="str">
        <f>VLOOKUP(A88,[1]dvojboj!$A$6:$M$115,10,FALSE)</f>
        <v>Jeseník</v>
      </c>
      <c r="H88" s="7">
        <f>VLOOKUP(A88,[1]dvojboj!$A$6:$M$115,11,FALSE)</f>
        <v>99.99</v>
      </c>
      <c r="I88" s="7">
        <f>VLOOKUP(A88,[1]dvojboj!$A$6:$M$115,12,FALSE)</f>
        <v>99.99</v>
      </c>
      <c r="J88" s="7">
        <f>VLOOKUP(A88,[1]dvojboj!$A$6:$M$115,13,FALSE)</f>
        <v>99.99</v>
      </c>
    </row>
    <row r="89" spans="1:10" hidden="1">
      <c r="A89">
        <v>84</v>
      </c>
      <c r="B89" s="6">
        <f>VLOOKUP(A89,[1]dvojboj!$A$6:$M$115,3,FALSE)</f>
        <v>110</v>
      </c>
      <c r="C89" s="6">
        <f>VLOOKUP(A89,[1]dvojboj!$A$6:$M$115,5,FALSE)</f>
        <v>38</v>
      </c>
      <c r="D89" s="6" t="str">
        <f>VLOOKUP(A89,[1]dvojboj!$A$6:$M$115,7,FALSE)</f>
        <v/>
      </c>
      <c r="E89" s="6">
        <f>VLOOKUP(A89,[1]dvojboj!$A$6:$M$115,8,FALSE)</f>
        <v>45</v>
      </c>
      <c r="F89" s="6" t="str">
        <f>VLOOKUP(A89,[1]dvojboj!$A$6:$M$115,9,FALSE)</f>
        <v>neobsazen</v>
      </c>
      <c r="G89" s="6" t="str">
        <f>VLOOKUP(A89,[1]dvojboj!$A$6:$M$115,10,FALSE)</f>
        <v>Opava</v>
      </c>
      <c r="H89" s="7">
        <f>VLOOKUP(A89,[1]dvojboj!$A$6:$M$115,11,FALSE)</f>
        <v>99.99</v>
      </c>
      <c r="I89" s="7">
        <f>VLOOKUP(A89,[1]dvojboj!$A$6:$M$115,12,FALSE)</f>
        <v>99.99</v>
      </c>
      <c r="J89" s="7">
        <f>VLOOKUP(A89,[1]dvojboj!$A$6:$M$115,13,FALSE)</f>
        <v>99.99</v>
      </c>
    </row>
    <row r="90" spans="1:10" hidden="1">
      <c r="A90">
        <v>85</v>
      </c>
      <c r="B90" s="6">
        <f>VLOOKUP(A90,[1]dvojboj!$A$6:$M$115,3,FALSE)</f>
        <v>110</v>
      </c>
      <c r="C90" s="6">
        <f>VLOOKUP(A90,[1]dvojboj!$A$6:$M$115,5,FALSE)</f>
        <v>38</v>
      </c>
      <c r="D90" s="6" t="str">
        <f>VLOOKUP(A90,[1]dvojboj!$A$6:$M$115,7,FALSE)</f>
        <v/>
      </c>
      <c r="E90" s="6">
        <f>VLOOKUP(A90,[1]dvojboj!$A$6:$M$115,8,FALSE)</f>
        <v>50</v>
      </c>
      <c r="F90" s="6" t="str">
        <f>VLOOKUP(A90,[1]dvojboj!$A$6:$M$115,9,FALSE)</f>
        <v>neobsazen</v>
      </c>
      <c r="G90" s="6" t="str">
        <f>VLOOKUP(A90,[1]dvojboj!$A$6:$M$115,10,FALSE)</f>
        <v>Opava</v>
      </c>
      <c r="H90" s="7">
        <f>VLOOKUP(A90,[1]dvojboj!$A$6:$M$115,11,FALSE)</f>
        <v>99.99</v>
      </c>
      <c r="I90" s="7">
        <f>VLOOKUP(A90,[1]dvojboj!$A$6:$M$115,12,FALSE)</f>
        <v>99.99</v>
      </c>
      <c r="J90" s="7">
        <f>VLOOKUP(A90,[1]dvojboj!$A$6:$M$115,13,FALSE)</f>
        <v>99.99</v>
      </c>
    </row>
    <row r="91" spans="1:10" hidden="1">
      <c r="A91">
        <v>86</v>
      </c>
      <c r="B91" s="6">
        <f>VLOOKUP(A91,[1]dvojboj!$A$6:$M$115,3,FALSE)</f>
        <v>110</v>
      </c>
      <c r="C91" s="6" t="str">
        <f>VLOOKUP(A91,[1]dvojboj!$A$6:$M$115,5,FALSE)</f>
        <v/>
      </c>
      <c r="D91" s="6">
        <f>VLOOKUP(A91,[1]dvojboj!$A$6:$M$115,7,FALSE)</f>
        <v>31</v>
      </c>
      <c r="E91" s="6">
        <f>VLOOKUP(A91,[1]dvojboj!$A$6:$M$115,8,FALSE)</f>
        <v>51</v>
      </c>
      <c r="F91" s="6" t="str">
        <f>VLOOKUP(A91,[1]dvojboj!$A$6:$M$115,9,FALSE)</f>
        <v>Zbyněk HRADIL</v>
      </c>
      <c r="G91" s="6" t="str">
        <f>VLOOKUP(A91,[1]dvojboj!$A$6:$M$115,10,FALSE)</f>
        <v>Olomouc</v>
      </c>
      <c r="H91" s="7">
        <f>VLOOKUP(A91,[1]dvojboj!$A$6:$M$115,11,FALSE)</f>
        <v>99.99</v>
      </c>
      <c r="I91" s="7">
        <f>VLOOKUP(A91,[1]dvojboj!$A$6:$M$115,12,FALSE)</f>
        <v>16.52</v>
      </c>
      <c r="J91" s="7">
        <f>VLOOKUP(A91,[1]dvojboj!$A$6:$M$115,13,FALSE)</f>
        <v>99.99</v>
      </c>
    </row>
    <row r="92" spans="1:10" hidden="1">
      <c r="A92">
        <v>87</v>
      </c>
      <c r="B92" s="6">
        <f>VLOOKUP(A92,[1]dvojboj!$A$6:$M$115,3,FALSE)</f>
        <v>110</v>
      </c>
      <c r="C92" s="6" t="str">
        <f>VLOOKUP(A92,[1]dvojboj!$A$6:$M$115,5,FALSE)</f>
        <v/>
      </c>
      <c r="D92" s="6">
        <f>VLOOKUP(A92,[1]dvojboj!$A$6:$M$115,7,FALSE)</f>
        <v>31</v>
      </c>
      <c r="E92" s="6">
        <f>VLOOKUP(A92,[1]dvojboj!$A$6:$M$115,8,FALSE)</f>
        <v>54</v>
      </c>
      <c r="F92" s="6" t="str">
        <f>VLOOKUP(A92,[1]dvojboj!$A$6:$M$115,9,FALSE)</f>
        <v>Tomáš OTRUBA</v>
      </c>
      <c r="G92" s="6" t="str">
        <f>VLOOKUP(A92,[1]dvojboj!$A$6:$M$115,10,FALSE)</f>
        <v>Olomouc</v>
      </c>
      <c r="H92" s="7">
        <f>VLOOKUP(A92,[1]dvojboj!$A$6:$M$115,11,FALSE)</f>
        <v>99.99</v>
      </c>
      <c r="I92" s="7">
        <f>VLOOKUP(A92,[1]dvojboj!$A$6:$M$115,12,FALSE)</f>
        <v>99.99</v>
      </c>
      <c r="J92" s="7">
        <f>VLOOKUP(A92,[1]dvojboj!$A$6:$M$115,13,FALSE)</f>
        <v>99.99</v>
      </c>
    </row>
    <row r="93" spans="1:10" hidden="1">
      <c r="A93">
        <v>88</v>
      </c>
      <c r="B93" s="6">
        <f>VLOOKUP(A93,[1]dvojboj!$A$6:$M$115,3,FALSE)</f>
        <v>110</v>
      </c>
      <c r="C93" s="6" t="str">
        <f>VLOOKUP(A93,[1]dvojboj!$A$6:$M$115,5,FALSE)</f>
        <v/>
      </c>
      <c r="D93" s="6">
        <f>VLOOKUP(A93,[1]dvojboj!$A$6:$M$115,7,FALSE)</f>
        <v>31</v>
      </c>
      <c r="E93" s="6">
        <f>VLOOKUP(A93,[1]dvojboj!$A$6:$M$115,8,FALSE)</f>
        <v>59</v>
      </c>
      <c r="F93" s="6" t="str">
        <f>VLOOKUP(A93,[1]dvojboj!$A$6:$M$115,9,FALSE)</f>
        <v>Dalibor BLAŽEK</v>
      </c>
      <c r="G93" s="6" t="str">
        <f>VLOOKUP(A93,[1]dvojboj!$A$6:$M$115,10,FALSE)</f>
        <v>Olomouc</v>
      </c>
      <c r="H93" s="7">
        <f>VLOOKUP(A93,[1]dvojboj!$A$6:$M$115,11,FALSE)</f>
        <v>99.99</v>
      </c>
      <c r="I93" s="7">
        <f>VLOOKUP(A93,[1]dvojboj!$A$6:$M$115,12,FALSE)</f>
        <v>16.63</v>
      </c>
      <c r="J93" s="7">
        <f>VLOOKUP(A93,[1]dvojboj!$A$6:$M$115,13,FALSE)</f>
        <v>99.99</v>
      </c>
    </row>
    <row r="94" spans="1:10" hidden="1">
      <c r="A94">
        <v>89</v>
      </c>
      <c r="B94" s="6">
        <f>VLOOKUP(A94,[1]dvojboj!$A$6:$M$115,3,FALSE)</f>
        <v>110</v>
      </c>
      <c r="C94" s="6" t="str">
        <f>VLOOKUP(A94,[1]dvojboj!$A$6:$M$115,5,FALSE)</f>
        <v/>
      </c>
      <c r="D94" s="6">
        <f>VLOOKUP(A94,[1]dvojboj!$A$6:$M$115,7,FALSE)</f>
        <v>31</v>
      </c>
      <c r="E94" s="6">
        <f>VLOOKUP(A94,[1]dvojboj!$A$6:$M$115,8,FALSE)</f>
        <v>60</v>
      </c>
      <c r="F94" s="6" t="str">
        <f>VLOOKUP(A94,[1]dvojboj!$A$6:$M$115,9,FALSE)</f>
        <v>Pavel GALETKA</v>
      </c>
      <c r="G94" s="6" t="str">
        <f>VLOOKUP(A94,[1]dvojboj!$A$6:$M$115,10,FALSE)</f>
        <v>Olomouc</v>
      </c>
      <c r="H94" s="7">
        <f>VLOOKUP(A94,[1]dvojboj!$A$6:$M$115,11,FALSE)</f>
        <v>20.399999999999999</v>
      </c>
      <c r="I94" s="7">
        <f>VLOOKUP(A94,[1]dvojboj!$A$6:$M$115,12,FALSE)</f>
        <v>99.99</v>
      </c>
      <c r="J94" s="7">
        <f>VLOOKUP(A94,[1]dvojboj!$A$6:$M$115,13,FALSE)</f>
        <v>99.99</v>
      </c>
    </row>
    <row r="95" spans="1:10" hidden="1">
      <c r="A95">
        <v>90</v>
      </c>
      <c r="B95" s="6">
        <f>VLOOKUP(A95,[1]dvojboj!$A$6:$M$115,3,FALSE)</f>
        <v>110</v>
      </c>
      <c r="C95" s="6">
        <f>VLOOKUP(A95,[1]dvojboj!$A$6:$M$115,5,FALSE)</f>
        <v>38</v>
      </c>
      <c r="D95" s="6" t="str">
        <f>VLOOKUP(A95,[1]dvojboj!$A$6:$M$115,7,FALSE)</f>
        <v/>
      </c>
      <c r="E95" s="6">
        <f>VLOOKUP(A95,[1]dvojboj!$A$6:$M$115,8,FALSE)</f>
        <v>65</v>
      </c>
      <c r="F95" s="6" t="str">
        <f>VLOOKUP(A95,[1]dvojboj!$A$6:$M$115,9,FALSE)</f>
        <v>Martin GRYČ</v>
      </c>
      <c r="G95" s="6" t="str">
        <f>VLOOKUP(A95,[1]dvojboj!$A$6:$M$115,10,FALSE)</f>
        <v>Karviná</v>
      </c>
      <c r="H95" s="7">
        <f>VLOOKUP(A95,[1]dvojboj!$A$6:$M$115,11,FALSE)</f>
        <v>99.99</v>
      </c>
      <c r="I95" s="7">
        <f>VLOOKUP(A95,[1]dvojboj!$A$6:$M$115,12,FALSE)</f>
        <v>15.11</v>
      </c>
      <c r="J95" s="7">
        <f>VLOOKUP(A95,[1]dvojboj!$A$6:$M$115,13,FALSE)</f>
        <v>99.99</v>
      </c>
    </row>
    <row r="96" spans="1:10" hidden="1">
      <c r="A96">
        <v>91</v>
      </c>
      <c r="B96" s="6">
        <f>VLOOKUP(A96,[1]dvojboj!$A$6:$M$115,3,FALSE)</f>
        <v>110</v>
      </c>
      <c r="C96" s="6">
        <f>VLOOKUP(A96,[1]dvojboj!$A$6:$M$115,5,FALSE)</f>
        <v>38</v>
      </c>
      <c r="D96" s="6" t="str">
        <f>VLOOKUP(A96,[1]dvojboj!$A$6:$M$115,7,FALSE)</f>
        <v/>
      </c>
      <c r="E96" s="6">
        <f>VLOOKUP(A96,[1]dvojboj!$A$6:$M$115,8,FALSE)</f>
        <v>68</v>
      </c>
      <c r="F96" s="6" t="str">
        <f>VLOOKUP(A96,[1]dvojboj!$A$6:$M$115,9,FALSE)</f>
        <v>Tomáš DROBISZ</v>
      </c>
      <c r="G96" s="6" t="str">
        <f>VLOOKUP(A96,[1]dvojboj!$A$6:$M$115,10,FALSE)</f>
        <v>Karviná</v>
      </c>
      <c r="H96" s="7">
        <f>VLOOKUP(A96,[1]dvojboj!$A$6:$M$115,11,FALSE)</f>
        <v>99.99</v>
      </c>
      <c r="I96" s="7">
        <f>VLOOKUP(A96,[1]dvojboj!$A$6:$M$115,12,FALSE)</f>
        <v>99.99</v>
      </c>
      <c r="J96" s="7">
        <f>VLOOKUP(A96,[1]dvojboj!$A$6:$M$115,13,FALSE)</f>
        <v>99.99</v>
      </c>
    </row>
    <row r="97" spans="1:10" hidden="1">
      <c r="A97">
        <v>92</v>
      </c>
      <c r="B97" s="6">
        <f>VLOOKUP(A97,[1]dvojboj!$A$6:$M$115,3,FALSE)</f>
        <v>110</v>
      </c>
      <c r="C97" s="6">
        <f>VLOOKUP(A97,[1]dvojboj!$A$6:$M$115,5,FALSE)</f>
        <v>38</v>
      </c>
      <c r="D97" s="6" t="str">
        <f>VLOOKUP(A97,[1]dvojboj!$A$6:$M$115,7,FALSE)</f>
        <v/>
      </c>
      <c r="E97" s="6">
        <f>VLOOKUP(A97,[1]dvojboj!$A$6:$M$115,8,FALSE)</f>
        <v>69</v>
      </c>
      <c r="F97" s="6" t="str">
        <f>VLOOKUP(A97,[1]dvojboj!$A$6:$M$115,9,FALSE)</f>
        <v>Jiří MOTYKA</v>
      </c>
      <c r="G97" s="6" t="str">
        <f>VLOOKUP(A97,[1]dvojboj!$A$6:$M$115,10,FALSE)</f>
        <v>Karviná</v>
      </c>
      <c r="H97" s="7">
        <f>VLOOKUP(A97,[1]dvojboj!$A$6:$M$115,11,FALSE)</f>
        <v>99.99</v>
      </c>
      <c r="I97" s="7">
        <f>VLOOKUP(A97,[1]dvojboj!$A$6:$M$115,12,FALSE)</f>
        <v>99.99</v>
      </c>
      <c r="J97" s="7">
        <f>VLOOKUP(A97,[1]dvojboj!$A$6:$M$115,13,FALSE)</f>
        <v>99.99</v>
      </c>
    </row>
    <row r="98" spans="1:10" hidden="1">
      <c r="A98">
        <v>93</v>
      </c>
      <c r="B98" s="6">
        <f>VLOOKUP(A98,[1]dvojboj!$A$6:$M$115,3,FALSE)</f>
        <v>110</v>
      </c>
      <c r="C98" s="6">
        <f>VLOOKUP(A98,[1]dvojboj!$A$6:$M$115,5,FALSE)</f>
        <v>38</v>
      </c>
      <c r="D98" s="6" t="str">
        <f>VLOOKUP(A98,[1]dvojboj!$A$6:$M$115,7,FALSE)</f>
        <v/>
      </c>
      <c r="E98" s="6">
        <f>VLOOKUP(A98,[1]dvojboj!$A$6:$M$115,8,FALSE)</f>
        <v>70</v>
      </c>
      <c r="F98" s="6" t="str">
        <f>VLOOKUP(A98,[1]dvojboj!$A$6:$M$115,9,FALSE)</f>
        <v>Jaroslav HANZEL</v>
      </c>
      <c r="G98" s="6" t="str">
        <f>VLOOKUP(A98,[1]dvojboj!$A$6:$M$115,10,FALSE)</f>
        <v>Karviná</v>
      </c>
      <c r="H98" s="7">
        <f>VLOOKUP(A98,[1]dvojboj!$A$6:$M$115,11,FALSE)</f>
        <v>99.99</v>
      </c>
      <c r="I98" s="7">
        <f>VLOOKUP(A98,[1]dvojboj!$A$6:$M$115,12,FALSE)</f>
        <v>17.329999999999998</v>
      </c>
      <c r="J98" s="7">
        <f>VLOOKUP(A98,[1]dvojboj!$A$6:$M$115,13,FALSE)</f>
        <v>99.99</v>
      </c>
    </row>
    <row r="99" spans="1:10" hidden="1">
      <c r="A99">
        <v>94</v>
      </c>
      <c r="B99" s="6">
        <f>VLOOKUP(A99,[1]dvojboj!$A$6:$M$115,3,FALSE)</f>
        <v>110</v>
      </c>
      <c r="C99" s="6" t="str">
        <f>VLOOKUP(A99,[1]dvojboj!$A$6:$M$115,5,FALSE)</f>
        <v/>
      </c>
      <c r="D99" s="6">
        <f>VLOOKUP(A99,[1]dvojboj!$A$6:$M$115,7,FALSE)</f>
        <v>31</v>
      </c>
      <c r="E99" s="6">
        <f>VLOOKUP(A99,[1]dvojboj!$A$6:$M$115,8,FALSE)</f>
        <v>71</v>
      </c>
      <c r="F99" s="6" t="str">
        <f>VLOOKUP(A99,[1]dvojboj!$A$6:$M$115,9,FALSE)</f>
        <v>Jiří TOMÁŠEK</v>
      </c>
      <c r="G99" s="6" t="str">
        <f>VLOOKUP(A99,[1]dvojboj!$A$6:$M$115,10,FALSE)</f>
        <v>Šumperk</v>
      </c>
      <c r="H99" s="7">
        <f>VLOOKUP(A99,[1]dvojboj!$A$6:$M$115,11,FALSE)</f>
        <v>22.17</v>
      </c>
      <c r="I99" s="7">
        <f>VLOOKUP(A99,[1]dvojboj!$A$6:$M$115,12,FALSE)</f>
        <v>99.99</v>
      </c>
      <c r="J99" s="7">
        <f>VLOOKUP(A99,[1]dvojboj!$A$6:$M$115,13,FALSE)</f>
        <v>99.99</v>
      </c>
    </row>
    <row r="100" spans="1:10" hidden="1">
      <c r="A100">
        <v>95</v>
      </c>
      <c r="B100" s="6">
        <f>VLOOKUP(A100,[1]dvojboj!$A$6:$M$115,3,FALSE)</f>
        <v>110</v>
      </c>
      <c r="C100" s="6" t="str">
        <f>VLOOKUP(A100,[1]dvojboj!$A$6:$M$115,5,FALSE)</f>
        <v/>
      </c>
      <c r="D100" s="6">
        <f>VLOOKUP(A100,[1]dvojboj!$A$6:$M$115,7,FALSE)</f>
        <v>31</v>
      </c>
      <c r="E100" s="6">
        <f>VLOOKUP(A100,[1]dvojboj!$A$6:$M$115,8,FALSE)</f>
        <v>72</v>
      </c>
      <c r="F100" s="6" t="str">
        <f>VLOOKUP(A100,[1]dvojboj!$A$6:$M$115,9,FALSE)</f>
        <v>Vítězslav RESNER</v>
      </c>
      <c r="G100" s="6" t="str">
        <f>VLOOKUP(A100,[1]dvojboj!$A$6:$M$115,10,FALSE)</f>
        <v>Šumperk</v>
      </c>
      <c r="H100" s="7">
        <f>VLOOKUP(A100,[1]dvojboj!$A$6:$M$115,11,FALSE)</f>
        <v>99.99</v>
      </c>
      <c r="I100" s="7">
        <f>VLOOKUP(A100,[1]dvojboj!$A$6:$M$115,12,FALSE)</f>
        <v>19.3</v>
      </c>
      <c r="J100" s="7">
        <f>VLOOKUP(A100,[1]dvojboj!$A$6:$M$115,13,FALSE)</f>
        <v>99.99</v>
      </c>
    </row>
    <row r="101" spans="1:10" hidden="1">
      <c r="A101">
        <v>96</v>
      </c>
      <c r="B101" s="6">
        <f>VLOOKUP(A101,[1]dvojboj!$A$6:$M$115,3,FALSE)</f>
        <v>110</v>
      </c>
      <c r="C101" s="6" t="str">
        <f>VLOOKUP(A101,[1]dvojboj!$A$6:$M$115,5,FALSE)</f>
        <v/>
      </c>
      <c r="D101" s="6">
        <f>VLOOKUP(A101,[1]dvojboj!$A$6:$M$115,7,FALSE)</f>
        <v>31</v>
      </c>
      <c r="E101" s="6">
        <f>VLOOKUP(A101,[1]dvojboj!$A$6:$M$115,8,FALSE)</f>
        <v>78</v>
      </c>
      <c r="F101" s="6" t="str">
        <f>VLOOKUP(A101,[1]dvojboj!$A$6:$M$115,9,FALSE)</f>
        <v>Petr MATĚJÍČEK</v>
      </c>
      <c r="G101" s="6" t="str">
        <f>VLOOKUP(A101,[1]dvojboj!$A$6:$M$115,10,FALSE)</f>
        <v>Šumperk</v>
      </c>
      <c r="H101" s="7">
        <f>VLOOKUP(A101,[1]dvojboj!$A$6:$M$115,11,FALSE)</f>
        <v>99.99</v>
      </c>
      <c r="I101" s="7">
        <f>VLOOKUP(A101,[1]dvojboj!$A$6:$M$115,12,FALSE)</f>
        <v>22.88</v>
      </c>
      <c r="J101" s="7">
        <f>VLOOKUP(A101,[1]dvojboj!$A$6:$M$115,13,FALSE)</f>
        <v>99.99</v>
      </c>
    </row>
    <row r="102" spans="1:10" hidden="1">
      <c r="A102">
        <v>97</v>
      </c>
      <c r="B102" s="6">
        <f>VLOOKUP(A102,[1]dvojboj!$A$6:$M$115,3,FALSE)</f>
        <v>110</v>
      </c>
      <c r="C102" s="6" t="str">
        <f>VLOOKUP(A102,[1]dvojboj!$A$6:$M$115,5,FALSE)</f>
        <v/>
      </c>
      <c r="D102" s="6">
        <f>VLOOKUP(A102,[1]dvojboj!$A$6:$M$115,7,FALSE)</f>
        <v>31</v>
      </c>
      <c r="E102" s="6">
        <f>VLOOKUP(A102,[1]dvojboj!$A$6:$M$115,8,FALSE)</f>
        <v>80</v>
      </c>
      <c r="F102" s="6" t="str">
        <f>VLOOKUP(A102,[1]dvojboj!$A$6:$M$115,9,FALSE)</f>
        <v>neobsazen</v>
      </c>
      <c r="G102" s="6" t="str">
        <f>VLOOKUP(A102,[1]dvojboj!$A$6:$M$115,10,FALSE)</f>
        <v>Šumperk</v>
      </c>
      <c r="H102" s="7">
        <f>VLOOKUP(A102,[1]dvojboj!$A$6:$M$115,11,FALSE)</f>
        <v>99.99</v>
      </c>
      <c r="I102" s="7">
        <f>VLOOKUP(A102,[1]dvojboj!$A$6:$M$115,12,FALSE)</f>
        <v>99.99</v>
      </c>
      <c r="J102" s="7">
        <f>VLOOKUP(A102,[1]dvojboj!$A$6:$M$115,13,FALSE)</f>
        <v>99.99</v>
      </c>
    </row>
    <row r="103" spans="1:10" hidden="1">
      <c r="A103">
        <v>98</v>
      </c>
      <c r="B103" s="6">
        <f>VLOOKUP(A103,[1]dvojboj!$A$6:$M$115,3,FALSE)</f>
        <v>110</v>
      </c>
      <c r="C103" s="6">
        <f>VLOOKUP(A103,[1]dvojboj!$A$6:$M$115,5,FALSE)</f>
        <v>38</v>
      </c>
      <c r="D103" s="6" t="str">
        <f>VLOOKUP(A103,[1]dvojboj!$A$6:$M$115,7,FALSE)</f>
        <v/>
      </c>
      <c r="E103" s="6">
        <f>VLOOKUP(A103,[1]dvojboj!$A$6:$M$115,8,FALSE)</f>
        <v>86</v>
      </c>
      <c r="F103" s="6" t="str">
        <f>VLOOKUP(A103,[1]dvojboj!$A$6:$M$115,9,FALSE)</f>
        <v>Libor MROZOWSKI</v>
      </c>
      <c r="G103" s="6" t="str">
        <f>VLOOKUP(A103,[1]dvojboj!$A$6:$M$115,10,FALSE)</f>
        <v>Ostrava</v>
      </c>
      <c r="H103" s="7">
        <f>VLOOKUP(A103,[1]dvojboj!$A$6:$M$115,11,FALSE)</f>
        <v>18.39</v>
      </c>
      <c r="I103" s="7">
        <f>VLOOKUP(A103,[1]dvojboj!$A$6:$M$115,12,FALSE)</f>
        <v>99.99</v>
      </c>
      <c r="J103" s="7">
        <f>VLOOKUP(A103,[1]dvojboj!$A$6:$M$115,13,FALSE)</f>
        <v>99.99</v>
      </c>
    </row>
    <row r="104" spans="1:10" hidden="1">
      <c r="A104">
        <v>99</v>
      </c>
      <c r="B104" s="6">
        <f>VLOOKUP(A104,[1]dvojboj!$A$6:$M$115,3,FALSE)</f>
        <v>110</v>
      </c>
      <c r="C104" s="6">
        <f>VLOOKUP(A104,[1]dvojboj!$A$6:$M$115,5,FALSE)</f>
        <v>38</v>
      </c>
      <c r="D104" s="6" t="str">
        <f>VLOOKUP(A104,[1]dvojboj!$A$6:$M$115,7,FALSE)</f>
        <v/>
      </c>
      <c r="E104" s="6">
        <f>VLOOKUP(A104,[1]dvojboj!$A$6:$M$115,8,FALSE)</f>
        <v>89</v>
      </c>
      <c r="F104" s="6" t="str">
        <f>VLOOKUP(A104,[1]dvojboj!$A$6:$M$115,9,FALSE)</f>
        <v>Ondřej LANGER</v>
      </c>
      <c r="G104" s="6" t="str">
        <f>VLOOKUP(A104,[1]dvojboj!$A$6:$M$115,10,FALSE)</f>
        <v>Ostrava</v>
      </c>
      <c r="H104" s="7">
        <f>VLOOKUP(A104,[1]dvojboj!$A$6:$M$115,11,FALSE)</f>
        <v>99.99</v>
      </c>
      <c r="I104" s="7">
        <f>VLOOKUP(A104,[1]dvojboj!$A$6:$M$115,12,FALSE)</f>
        <v>16.32</v>
      </c>
      <c r="J104" s="7">
        <f>VLOOKUP(A104,[1]dvojboj!$A$6:$M$115,13,FALSE)</f>
        <v>99.99</v>
      </c>
    </row>
    <row r="105" spans="1:10" hidden="1">
      <c r="A105">
        <v>100</v>
      </c>
      <c r="B105" s="6">
        <f>VLOOKUP(A105,[1]dvojboj!$A$6:$M$115,3,FALSE)</f>
        <v>110</v>
      </c>
      <c r="C105" s="6">
        <f>VLOOKUP(A105,[1]dvojboj!$A$6:$M$115,5,FALSE)</f>
        <v>38</v>
      </c>
      <c r="D105" s="6" t="str">
        <f>VLOOKUP(A105,[1]dvojboj!$A$6:$M$115,7,FALSE)</f>
        <v/>
      </c>
      <c r="E105" s="6">
        <f>VLOOKUP(A105,[1]dvojboj!$A$6:$M$115,8,FALSE)</f>
        <v>90</v>
      </c>
      <c r="F105" s="6" t="str">
        <f>VLOOKUP(A105,[1]dvojboj!$A$6:$M$115,9,FALSE)</f>
        <v>neobsazen</v>
      </c>
      <c r="G105" s="6" t="str">
        <f>VLOOKUP(A105,[1]dvojboj!$A$6:$M$115,10,FALSE)</f>
        <v>Ostrava</v>
      </c>
      <c r="H105" s="7">
        <f>VLOOKUP(A105,[1]dvojboj!$A$6:$M$115,11,FALSE)</f>
        <v>99.99</v>
      </c>
      <c r="I105" s="7">
        <f>VLOOKUP(A105,[1]dvojboj!$A$6:$M$115,12,FALSE)</f>
        <v>99.99</v>
      </c>
      <c r="J105" s="7">
        <f>VLOOKUP(A105,[1]dvojboj!$A$6:$M$115,13,FALSE)</f>
        <v>99.99</v>
      </c>
    </row>
    <row r="106" spans="1:10" hidden="1">
      <c r="A106">
        <v>101</v>
      </c>
      <c r="B106" s="6">
        <f>VLOOKUP(A106,[1]dvojboj!$A$6:$M$115,3,FALSE)</f>
        <v>110</v>
      </c>
      <c r="C106" s="6" t="str">
        <f>VLOOKUP(A106,[1]dvojboj!$A$6:$M$115,5,FALSE)</f>
        <v/>
      </c>
      <c r="D106" s="6">
        <f>VLOOKUP(A106,[1]dvojboj!$A$6:$M$115,7,FALSE)</f>
        <v>31</v>
      </c>
      <c r="E106" s="6">
        <f>VLOOKUP(A106,[1]dvojboj!$A$6:$M$115,8,FALSE)</f>
        <v>91</v>
      </c>
      <c r="F106" s="6" t="str">
        <f>VLOOKUP(A106,[1]dvojboj!$A$6:$M$115,9,FALSE)</f>
        <v>Ondřej PLESNÍK</v>
      </c>
      <c r="G106" s="6" t="str">
        <f>VLOOKUP(A106,[1]dvojboj!$A$6:$M$115,10,FALSE)</f>
        <v>Přerov</v>
      </c>
      <c r="H106" s="7">
        <f>VLOOKUP(A106,[1]dvojboj!$A$6:$M$115,11,FALSE)</f>
        <v>99.99</v>
      </c>
      <c r="I106" s="7">
        <f>VLOOKUP(A106,[1]dvojboj!$A$6:$M$115,12,FALSE)</f>
        <v>23.36</v>
      </c>
      <c r="J106" s="7">
        <f>VLOOKUP(A106,[1]dvojboj!$A$6:$M$115,13,FALSE)</f>
        <v>99.99</v>
      </c>
    </row>
    <row r="107" spans="1:10" hidden="1">
      <c r="A107">
        <v>102</v>
      </c>
      <c r="B107" s="6">
        <f>VLOOKUP(A107,[1]dvojboj!$A$6:$M$115,3,FALSE)</f>
        <v>110</v>
      </c>
      <c r="C107" s="6" t="str">
        <f>VLOOKUP(A107,[1]dvojboj!$A$6:$M$115,5,FALSE)</f>
        <v/>
      </c>
      <c r="D107" s="6">
        <f>VLOOKUP(A107,[1]dvojboj!$A$6:$M$115,7,FALSE)</f>
        <v>31</v>
      </c>
      <c r="E107" s="6">
        <f>VLOOKUP(A107,[1]dvojboj!$A$6:$M$115,8,FALSE)</f>
        <v>92</v>
      </c>
      <c r="F107" s="6" t="str">
        <f>VLOOKUP(A107,[1]dvojboj!$A$6:$M$115,9,FALSE)</f>
        <v>Radek TOMČÍK</v>
      </c>
      <c r="G107" s="6" t="str">
        <f>VLOOKUP(A107,[1]dvojboj!$A$6:$M$115,10,FALSE)</f>
        <v>Přerov</v>
      </c>
      <c r="H107" s="7">
        <f>VLOOKUP(A107,[1]dvojboj!$A$6:$M$115,11,FALSE)</f>
        <v>19.350000000000001</v>
      </c>
      <c r="I107" s="7">
        <f>VLOOKUP(A107,[1]dvojboj!$A$6:$M$115,12,FALSE)</f>
        <v>99.99</v>
      </c>
      <c r="J107" s="7">
        <f>VLOOKUP(A107,[1]dvojboj!$A$6:$M$115,13,FALSE)</f>
        <v>99.99</v>
      </c>
    </row>
    <row r="108" spans="1:10" hidden="1">
      <c r="A108">
        <v>103</v>
      </c>
      <c r="B108" s="6">
        <f>VLOOKUP(A108,[1]dvojboj!$A$6:$M$115,3,FALSE)</f>
        <v>110</v>
      </c>
      <c r="C108" s="6" t="str">
        <f>VLOOKUP(A108,[1]dvojboj!$A$6:$M$115,5,FALSE)</f>
        <v/>
      </c>
      <c r="D108" s="6">
        <f>VLOOKUP(A108,[1]dvojboj!$A$6:$M$115,7,FALSE)</f>
        <v>31</v>
      </c>
      <c r="E108" s="6">
        <f>VLOOKUP(A108,[1]dvojboj!$A$6:$M$115,8,FALSE)</f>
        <v>93</v>
      </c>
      <c r="F108" s="6" t="str">
        <f>VLOOKUP(A108,[1]dvojboj!$A$6:$M$115,9,FALSE)</f>
        <v>Jakub STREMPEK</v>
      </c>
      <c r="G108" s="6" t="str">
        <f>VLOOKUP(A108,[1]dvojboj!$A$6:$M$115,10,FALSE)</f>
        <v>Přerov</v>
      </c>
      <c r="H108" s="7">
        <f>VLOOKUP(A108,[1]dvojboj!$A$6:$M$115,11,FALSE)</f>
        <v>19.170000000000002</v>
      </c>
      <c r="I108" s="7">
        <f>VLOOKUP(A108,[1]dvojboj!$A$6:$M$115,12,FALSE)</f>
        <v>99.99</v>
      </c>
      <c r="J108" s="7">
        <f>VLOOKUP(A108,[1]dvojboj!$A$6:$M$115,13,FALSE)</f>
        <v>99.99</v>
      </c>
    </row>
    <row r="109" spans="1:10" hidden="1">
      <c r="A109">
        <v>104</v>
      </c>
      <c r="B109" s="6">
        <f>VLOOKUP(A109,[1]dvojboj!$A$6:$M$115,3,FALSE)</f>
        <v>110</v>
      </c>
      <c r="C109" s="6" t="str">
        <f>VLOOKUP(A109,[1]dvojboj!$A$6:$M$115,5,FALSE)</f>
        <v/>
      </c>
      <c r="D109" s="6">
        <f>VLOOKUP(A109,[1]dvojboj!$A$6:$M$115,7,FALSE)</f>
        <v>31</v>
      </c>
      <c r="E109" s="6">
        <f>VLOOKUP(A109,[1]dvojboj!$A$6:$M$115,8,FALSE)</f>
        <v>96</v>
      </c>
      <c r="F109" s="6" t="str">
        <f>VLOOKUP(A109,[1]dvojboj!$A$6:$M$115,9,FALSE)</f>
        <v>Josef BUCHTA</v>
      </c>
      <c r="G109" s="6" t="str">
        <f>VLOOKUP(A109,[1]dvojboj!$A$6:$M$115,10,FALSE)</f>
        <v>Přerov</v>
      </c>
      <c r="H109" s="7">
        <f>VLOOKUP(A109,[1]dvojboj!$A$6:$M$115,11,FALSE)</f>
        <v>99.99</v>
      </c>
      <c r="I109" s="7">
        <f>VLOOKUP(A109,[1]dvojboj!$A$6:$M$115,12,FALSE)</f>
        <v>20.43</v>
      </c>
      <c r="J109" s="7">
        <f>VLOOKUP(A109,[1]dvojboj!$A$6:$M$115,13,FALSE)</f>
        <v>99.99</v>
      </c>
    </row>
    <row r="110" spans="1:10" hidden="1">
      <c r="A110">
        <v>105</v>
      </c>
      <c r="B110" s="6">
        <f>VLOOKUP(A110,[1]dvojboj!$A$6:$M$115,3,FALSE)</f>
        <v>110</v>
      </c>
      <c r="C110" s="6" t="str">
        <f>VLOOKUP(A110,[1]dvojboj!$A$6:$M$115,5,FALSE)</f>
        <v/>
      </c>
      <c r="D110" s="6">
        <f>VLOOKUP(A110,[1]dvojboj!$A$6:$M$115,7,FALSE)</f>
        <v>31</v>
      </c>
      <c r="E110" s="6">
        <f>VLOOKUP(A110,[1]dvojboj!$A$6:$M$115,8,FALSE)</f>
        <v>100</v>
      </c>
      <c r="F110" s="6" t="str">
        <f>VLOOKUP(A110,[1]dvojboj!$A$6:$M$115,9,FALSE)</f>
        <v>František HANÁK</v>
      </c>
      <c r="G110" s="6" t="str">
        <f>VLOOKUP(A110,[1]dvojboj!$A$6:$M$115,10,FALSE)</f>
        <v>Přerov</v>
      </c>
      <c r="H110" s="7">
        <f>VLOOKUP(A110,[1]dvojboj!$A$6:$M$115,11,FALSE)</f>
        <v>99.99</v>
      </c>
      <c r="I110" s="7">
        <f>VLOOKUP(A110,[1]dvojboj!$A$6:$M$115,12,FALSE)</f>
        <v>22.55</v>
      </c>
      <c r="J110" s="7">
        <f>VLOOKUP(A110,[1]dvojboj!$A$6:$M$115,13,FALSE)</f>
        <v>99.99</v>
      </c>
    </row>
    <row r="111" spans="1:10" hidden="1">
      <c r="A111">
        <v>106</v>
      </c>
      <c r="B111" s="6">
        <f>VLOOKUP(A111,[1]dvojboj!$A$6:$M$115,3,FALSE)</f>
        <v>110</v>
      </c>
      <c r="C111" s="6">
        <f>VLOOKUP(A111,[1]dvojboj!$A$6:$M$115,5,FALSE)</f>
        <v>38</v>
      </c>
      <c r="D111" s="6" t="str">
        <f>VLOOKUP(A111,[1]dvojboj!$A$6:$M$115,7,FALSE)</f>
        <v/>
      </c>
      <c r="E111" s="6">
        <f>VLOOKUP(A111,[1]dvojboj!$A$6:$M$115,8,FALSE)</f>
        <v>105</v>
      </c>
      <c r="F111" s="6" t="str">
        <f>VLOOKUP(A111,[1]dvojboj!$A$6:$M$115,9,FALSE)</f>
        <v>Tomáš BOXAN</v>
      </c>
      <c r="G111" s="6" t="str">
        <f>VLOOKUP(A111,[1]dvojboj!$A$6:$M$115,10,FALSE)</f>
        <v>Bruntál</v>
      </c>
      <c r="H111" s="7">
        <f>VLOOKUP(A111,[1]dvojboj!$A$6:$M$115,11,FALSE)</f>
        <v>26.03</v>
      </c>
      <c r="I111" s="7">
        <f>VLOOKUP(A111,[1]dvojboj!$A$6:$M$115,12,FALSE)</f>
        <v>99.99</v>
      </c>
      <c r="J111" s="7">
        <f>VLOOKUP(A111,[1]dvojboj!$A$6:$M$115,13,FALSE)</f>
        <v>99.99</v>
      </c>
    </row>
    <row r="112" spans="1:10" hidden="1">
      <c r="A112">
        <v>107</v>
      </c>
      <c r="B112" s="6">
        <f>VLOOKUP(A112,[1]dvojboj!$A$6:$M$115,3,FALSE)</f>
        <v>110</v>
      </c>
      <c r="C112" s="6">
        <f>VLOOKUP(A112,[1]dvojboj!$A$6:$M$115,5,FALSE)</f>
        <v>38</v>
      </c>
      <c r="D112" s="6" t="str">
        <f>VLOOKUP(A112,[1]dvojboj!$A$6:$M$115,7,FALSE)</f>
        <v/>
      </c>
      <c r="E112" s="6">
        <f>VLOOKUP(A112,[1]dvojboj!$A$6:$M$115,8,FALSE)</f>
        <v>106</v>
      </c>
      <c r="F112" s="6" t="str">
        <f>VLOOKUP(A112,[1]dvojboj!$A$6:$M$115,9,FALSE)</f>
        <v>Roman ŠIMEK</v>
      </c>
      <c r="G112" s="6" t="str">
        <f>VLOOKUP(A112,[1]dvojboj!$A$6:$M$115,10,FALSE)</f>
        <v>Bruntál</v>
      </c>
      <c r="H112" s="7">
        <f>VLOOKUP(A112,[1]dvojboj!$A$6:$M$115,11,FALSE)</f>
        <v>22.3</v>
      </c>
      <c r="I112" s="7">
        <f>VLOOKUP(A112,[1]dvojboj!$A$6:$M$115,12,FALSE)</f>
        <v>99.99</v>
      </c>
      <c r="J112" s="7">
        <f>VLOOKUP(A112,[1]dvojboj!$A$6:$M$115,13,FALSE)</f>
        <v>99.99</v>
      </c>
    </row>
    <row r="113" spans="1:10" hidden="1">
      <c r="A113">
        <v>108</v>
      </c>
      <c r="B113" s="6">
        <f>VLOOKUP(A113,[1]dvojboj!$A$6:$M$115,3,FALSE)</f>
        <v>110</v>
      </c>
      <c r="C113" s="6">
        <f>VLOOKUP(A113,[1]dvojboj!$A$6:$M$115,5,FALSE)</f>
        <v>38</v>
      </c>
      <c r="D113" s="6" t="str">
        <f>VLOOKUP(A113,[1]dvojboj!$A$6:$M$115,7,FALSE)</f>
        <v/>
      </c>
      <c r="E113" s="6">
        <f>VLOOKUP(A113,[1]dvojboj!$A$6:$M$115,8,FALSE)</f>
        <v>107</v>
      </c>
      <c r="F113" s="6" t="str">
        <f>VLOOKUP(A113,[1]dvojboj!$A$6:$M$115,9,FALSE)</f>
        <v>Michal TISOŇ</v>
      </c>
      <c r="G113" s="6" t="str">
        <f>VLOOKUP(A113,[1]dvojboj!$A$6:$M$115,10,FALSE)</f>
        <v>Bruntál</v>
      </c>
      <c r="H113" s="7">
        <f>VLOOKUP(A113,[1]dvojboj!$A$6:$M$115,11,FALSE)</f>
        <v>99.99</v>
      </c>
      <c r="I113" s="7">
        <f>VLOOKUP(A113,[1]dvojboj!$A$6:$M$115,12,FALSE)</f>
        <v>38.369999999999997</v>
      </c>
      <c r="J113" s="7">
        <f>VLOOKUP(A113,[1]dvojboj!$A$6:$M$115,13,FALSE)</f>
        <v>99.99</v>
      </c>
    </row>
    <row r="114" spans="1:10" hidden="1">
      <c r="A114">
        <v>109</v>
      </c>
      <c r="B114" s="6">
        <f>VLOOKUP(A114,[1]dvojboj!$A$6:$M$115,3,FALSE)</f>
        <v>110</v>
      </c>
      <c r="C114" s="6">
        <f>VLOOKUP(A114,[1]dvojboj!$A$6:$M$115,5,FALSE)</f>
        <v>38</v>
      </c>
      <c r="D114" s="6" t="str">
        <f>VLOOKUP(A114,[1]dvojboj!$A$6:$M$115,7,FALSE)</f>
        <v/>
      </c>
      <c r="E114" s="6">
        <f>VLOOKUP(A114,[1]dvojboj!$A$6:$M$115,8,FALSE)</f>
        <v>108</v>
      </c>
      <c r="F114" s="6" t="str">
        <f>VLOOKUP(A114,[1]dvojboj!$A$6:$M$115,9,FALSE)</f>
        <v>Jan HEILENEK</v>
      </c>
      <c r="G114" s="6" t="str">
        <f>VLOOKUP(A114,[1]dvojboj!$A$6:$M$115,10,FALSE)</f>
        <v>Bruntál</v>
      </c>
      <c r="H114" s="7">
        <f>VLOOKUP(A114,[1]dvojboj!$A$6:$M$115,11,FALSE)</f>
        <v>99.99</v>
      </c>
      <c r="I114" s="7">
        <f>VLOOKUP(A114,[1]dvojboj!$A$6:$M$115,12,FALSE)</f>
        <v>46.52</v>
      </c>
      <c r="J114" s="7">
        <f>VLOOKUP(A114,[1]dvojboj!$A$6:$M$115,13,FALSE)</f>
        <v>99.99</v>
      </c>
    </row>
    <row r="115" spans="1:10" hidden="1">
      <c r="A115">
        <v>110</v>
      </c>
      <c r="B115" s="6">
        <f>VLOOKUP(A115,[1]dvojboj!$A$6:$M$115,3,FALSE)</f>
        <v>110</v>
      </c>
      <c r="C115" s="6">
        <f>VLOOKUP(A115,[1]dvojboj!$A$6:$M$115,5,FALSE)</f>
        <v>38</v>
      </c>
      <c r="D115" s="6" t="str">
        <f>VLOOKUP(A115,[1]dvojboj!$A$6:$M$115,7,FALSE)</f>
        <v/>
      </c>
      <c r="E115" s="6">
        <f>VLOOKUP(A115,[1]dvojboj!$A$6:$M$115,8,FALSE)</f>
        <v>109</v>
      </c>
      <c r="F115" s="6" t="str">
        <f>VLOOKUP(A115,[1]dvojboj!$A$6:$M$115,9,FALSE)</f>
        <v>Václav VLÁSEK</v>
      </c>
      <c r="G115" s="6" t="str">
        <f>VLOOKUP(A115,[1]dvojboj!$A$6:$M$115,10,FALSE)</f>
        <v>Bruntál</v>
      </c>
      <c r="H115" s="7">
        <f>VLOOKUP(A115,[1]dvojboj!$A$6:$M$115,11,FALSE)</f>
        <v>99.99</v>
      </c>
      <c r="I115" s="7">
        <f>VLOOKUP(A115,[1]dvojboj!$A$6:$M$115,12,FALSE)</f>
        <v>33.36</v>
      </c>
      <c r="J115" s="7">
        <f>VLOOKUP(A115,[1]dvojboj!$A$6:$M$115,13,FALSE)</f>
        <v>99.99</v>
      </c>
    </row>
  </sheetData>
  <autoFilter ref="B5:J115"/>
  <conditionalFormatting sqref="H6:J115">
    <cfRule type="cellIs" dxfId="1" priority="1" stopIfTrue="1" operator="equal">
      <formula>99.99</formula>
    </cfRule>
    <cfRule type="cellIs" dxfId="0" priority="2" stopIfTrue="1" operator="equal">
      <formula>0</formula>
    </cfRule>
  </conditionalFormatting>
  <pageMargins left="0.78740157480314965" right="0.78740157480314965" top="0.57999999999999996" bottom="0.5699999999999999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dvojbojV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2018-06-16T12:58:39Z</cp:lastPrinted>
  <dcterms:created xsi:type="dcterms:W3CDTF">2018-06-16T12:57:45Z</dcterms:created>
  <dcterms:modified xsi:type="dcterms:W3CDTF">2018-06-16T12:59:56Z</dcterms:modified>
</cp:coreProperties>
</file>