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Dokumenty\Hasiči\Soutěže 2017\Knínice TFA\"/>
    </mc:Choice>
  </mc:AlternateContent>
  <bookViews>
    <workbookView xWindow="0" yWindow="0" windowWidth="25200" windowHeight="11760"/>
  </bookViews>
  <sheets>
    <sheet name="Hlavní tabulka" sheetId="1" r:id="rId1"/>
    <sheet name="List2" sheetId="2" r:id="rId2"/>
    <sheet name="Tabulka časů disciplín" sheetId="3" r:id="rId3"/>
  </sheets>
  <calcPr calcId="162913"/>
  <fileRecoveryPr autoRecover="0"/>
</workbook>
</file>

<file path=xl/calcChain.xml><?xml version="1.0" encoding="utf-8"?>
<calcChain xmlns="http://schemas.openxmlformats.org/spreadsheetml/2006/main">
  <c r="A11" i="3" l="1"/>
  <c r="A10" i="3"/>
  <c r="A9" i="3"/>
  <c r="A8" i="3"/>
  <c r="A7" i="3"/>
  <c r="A6" i="3"/>
  <c r="A5" i="3"/>
  <c r="A4" i="3"/>
  <c r="A3" i="3"/>
  <c r="V10" i="1" l="1"/>
  <c r="U6" i="1"/>
  <c r="U3" i="1"/>
  <c r="U8" i="1"/>
  <c r="U5" i="1"/>
  <c r="U7" i="1"/>
  <c r="U9" i="1"/>
  <c r="U11" i="1"/>
  <c r="U4" i="1"/>
  <c r="U10" i="1"/>
  <c r="W10" i="1" l="1"/>
  <c r="V6" i="1"/>
  <c r="W6" i="1" s="1"/>
  <c r="V3" i="1"/>
  <c r="W3" i="1" s="1"/>
  <c r="V8" i="1"/>
  <c r="W8" i="1" s="1"/>
  <c r="V5" i="1"/>
  <c r="W5" i="1" s="1"/>
  <c r="V7" i="1"/>
  <c r="W7" i="1" s="1"/>
  <c r="V9" i="1"/>
  <c r="W9" i="1" s="1"/>
  <c r="V11" i="1"/>
  <c r="W11" i="1" s="1"/>
  <c r="V4" i="1"/>
  <c r="W4" i="1" s="1"/>
  <c r="R11" i="3"/>
  <c r="P11" i="3"/>
  <c r="N11" i="3"/>
  <c r="L11" i="3"/>
  <c r="J11" i="3"/>
  <c r="H11" i="3"/>
  <c r="F11" i="3"/>
  <c r="E11" i="3"/>
  <c r="D11" i="3"/>
  <c r="C11" i="3"/>
  <c r="B11" i="3"/>
  <c r="R10" i="3"/>
  <c r="P10" i="3"/>
  <c r="N10" i="3"/>
  <c r="L10" i="3"/>
  <c r="J10" i="3"/>
  <c r="H10" i="3"/>
  <c r="F10" i="3"/>
  <c r="E10" i="3"/>
  <c r="D10" i="3"/>
  <c r="C10" i="3"/>
  <c r="B10" i="3"/>
  <c r="R9" i="3"/>
  <c r="P9" i="3"/>
  <c r="N9" i="3"/>
  <c r="L9" i="3"/>
  <c r="J9" i="3"/>
  <c r="H9" i="3"/>
  <c r="F9" i="3"/>
  <c r="E9" i="3"/>
  <c r="D9" i="3"/>
  <c r="C9" i="3"/>
  <c r="B9" i="3"/>
  <c r="R8" i="3"/>
  <c r="P8" i="3"/>
  <c r="N8" i="3"/>
  <c r="L8" i="3"/>
  <c r="J8" i="3"/>
  <c r="H8" i="3"/>
  <c r="F8" i="3"/>
  <c r="E8" i="3"/>
  <c r="D8" i="3"/>
  <c r="C8" i="3"/>
  <c r="B8" i="3"/>
  <c r="R7" i="3"/>
  <c r="P7" i="3"/>
  <c r="N7" i="3"/>
  <c r="L7" i="3"/>
  <c r="J7" i="3"/>
  <c r="H7" i="3"/>
  <c r="F7" i="3"/>
  <c r="E7" i="3"/>
  <c r="D7" i="3"/>
  <c r="C7" i="3"/>
  <c r="B7" i="3"/>
  <c r="R6" i="3"/>
  <c r="P6" i="3"/>
  <c r="N6" i="3"/>
  <c r="L6" i="3"/>
  <c r="J6" i="3"/>
  <c r="H6" i="3"/>
  <c r="F6" i="3"/>
  <c r="E6" i="3"/>
  <c r="D6" i="3"/>
  <c r="C6" i="3"/>
  <c r="B6" i="3"/>
  <c r="R5" i="3"/>
  <c r="P5" i="3"/>
  <c r="N5" i="3"/>
  <c r="L5" i="3"/>
  <c r="J5" i="3"/>
  <c r="H5" i="3"/>
  <c r="F5" i="3"/>
  <c r="E5" i="3"/>
  <c r="D5" i="3"/>
  <c r="C5" i="3"/>
  <c r="B5" i="3"/>
  <c r="R4" i="3"/>
  <c r="P4" i="3"/>
  <c r="N4" i="3"/>
  <c r="L4" i="3"/>
  <c r="J4" i="3"/>
  <c r="H4" i="3"/>
  <c r="F4" i="3"/>
  <c r="E4" i="3"/>
  <c r="D4" i="3"/>
  <c r="C4" i="3"/>
  <c r="B4" i="3"/>
  <c r="D3" i="3"/>
  <c r="R3" i="3"/>
  <c r="P3" i="3"/>
  <c r="N3" i="3"/>
  <c r="L3" i="3"/>
  <c r="J3" i="3"/>
  <c r="H3" i="3"/>
  <c r="F3" i="3"/>
  <c r="E3" i="3"/>
  <c r="C3" i="3"/>
  <c r="B3" i="3"/>
  <c r="T11" i="3" l="1"/>
  <c r="T10" i="3"/>
  <c r="T9" i="3"/>
  <c r="T8" i="3"/>
  <c r="T7" i="3"/>
  <c r="T6" i="3"/>
  <c r="B7" i="2"/>
  <c r="B8" i="2"/>
  <c r="B9" i="2"/>
  <c r="T5" i="3" l="1"/>
  <c r="T3" i="3"/>
  <c r="T4" i="3"/>
</calcChain>
</file>

<file path=xl/sharedStrings.xml><?xml version="1.0" encoding="utf-8"?>
<sst xmlns="http://schemas.openxmlformats.org/spreadsheetml/2006/main" count="114" uniqueCount="89">
  <si>
    <t>neroztáhnutí hadic 30 bodů</t>
  </si>
  <si>
    <t>nepřekonání bariéry 60 bodů</t>
  </si>
  <si>
    <t>odhození palice 30 bodů</t>
  </si>
  <si>
    <t>nesprávné vytažení závaží 30 bodů</t>
  </si>
  <si>
    <t>1</t>
  </si>
  <si>
    <t>A</t>
  </si>
  <si>
    <t>Výsledek</t>
  </si>
  <si>
    <t>Vzorec</t>
  </si>
  <si>
    <t>Popis (výsledek)</t>
  </si>
  <si>
    <t>Přiřadí známku k výsledku s prvním počtem bodů. (5)</t>
  </si>
  <si>
    <t>Přiřadí známku k výsledku s druhým počtem bodů. (1)</t>
  </si>
  <si>
    <t>Přiřadí známku ke třetímu počtu bodů. (3)</t>
  </si>
  <si>
    <t>V předcházejícím příkladu, je druhá funkce KDYŽ zároveň argumentem ne první funkce KDYŽ. Podobně třetí funkce KDYŽ je argumentem ne druhé funkce KDYŽ. Pokud první podmínka (Průměr&gt;89) bude PRAVDA, vrátí se hodnota "1". Pokud bude první podmínka NEPRAVDA, vyhodnotí se druhá funkce KDYŽ a tak dále.</t>
  </si>
  <si>
    <t>Známky jsou přiřazovány podle výsledného počtu bodů pomocí následujícího klíče.</t>
  </si>
  <si>
    <t>Počet bodů</t>
  </si>
  <si>
    <t>Větší než 89</t>
  </si>
  <si>
    <t>80 - 89</t>
  </si>
  <si>
    <t>70 - 79</t>
  </si>
  <si>
    <t>60 - 69</t>
  </si>
  <si>
    <t>Menší než 60</t>
  </si>
  <si>
    <t>odhození proudnice 30 bodů za každou proud.</t>
  </si>
  <si>
    <t xml:space="preserve">  Přijmení</t>
  </si>
  <si>
    <t xml:space="preserve">  Jméno</t>
  </si>
  <si>
    <t xml:space="preserve">  Startovní číslo</t>
  </si>
  <si>
    <t xml:space="preserve">  Umístění</t>
  </si>
  <si>
    <t xml:space="preserve">  Počet bodú</t>
  </si>
  <si>
    <t xml:space="preserve">  Výsledný čas</t>
  </si>
  <si>
    <t xml:space="preserve">  Poznámka</t>
  </si>
  <si>
    <t xml:space="preserve">  Čas na trati</t>
  </si>
  <si>
    <t xml:space="preserve">  Sbor</t>
  </si>
  <si>
    <t xml:space="preserve">  Rok narození</t>
  </si>
  <si>
    <t>nesp. přem., odl. figuríny 30 bodů</t>
  </si>
  <si>
    <r>
      <t xml:space="preserve">úmyslné nepřekonání bariéry    </t>
    </r>
    <r>
      <rPr>
        <b/>
        <sz val="8"/>
        <color rgb="FFFF0000"/>
        <rFont val="Calibri"/>
        <family val="2"/>
        <charset val="238"/>
        <scheme val="minor"/>
      </rPr>
      <t>Diskvalifikace</t>
    </r>
  </si>
  <si>
    <r>
      <t xml:space="preserve">nepřemístnění barelu    </t>
    </r>
    <r>
      <rPr>
        <b/>
        <sz val="8"/>
        <color rgb="FFFF0000"/>
        <rFont val="Calibri"/>
        <family val="2"/>
        <charset val="238"/>
        <scheme val="minor"/>
      </rPr>
      <t>Diskvalifikace</t>
    </r>
  </si>
  <si>
    <r>
      <t xml:space="preserve">nepřemístnění figuríny    </t>
    </r>
    <r>
      <rPr>
        <b/>
        <sz val="8"/>
        <color rgb="FFFF0000"/>
        <rFont val="Calibri"/>
        <family val="2"/>
        <charset val="238"/>
        <scheme val="minor"/>
      </rPr>
      <t xml:space="preserve"> Diskvalifikace</t>
    </r>
  </si>
  <si>
    <r>
      <t xml:space="preserve">Nesportovní chování    </t>
    </r>
    <r>
      <rPr>
        <b/>
        <sz val="8"/>
        <color rgb="FFFF0000"/>
        <rFont val="Calibri"/>
        <family val="2"/>
        <charset val="238"/>
        <scheme val="minor"/>
      </rPr>
      <t>Diskvalifikace</t>
    </r>
  </si>
  <si>
    <r>
      <t xml:space="preserve">neprovedení 40ti  úderů     </t>
    </r>
    <r>
      <rPr>
        <b/>
        <sz val="8"/>
        <color rgb="FFFF0000"/>
        <rFont val="Calibri"/>
        <family val="2"/>
        <charset val="238"/>
        <scheme val="minor"/>
      </rPr>
      <t>Diskvalifikace</t>
    </r>
  </si>
  <si>
    <t xml:space="preserve">  Kategorie</t>
  </si>
  <si>
    <t xml:space="preserve">  Rozložení hadice</t>
  </si>
  <si>
    <t xml:space="preserve">  Překonání bariéry</t>
  </si>
  <si>
    <t xml:space="preserve">  Kladivo</t>
  </si>
  <si>
    <t xml:space="preserve">  Věž</t>
  </si>
  <si>
    <t xml:space="preserve">  Smotání hadic</t>
  </si>
  <si>
    <t xml:space="preserve">  Přenesení barelů</t>
  </si>
  <si>
    <t xml:space="preserve">  Figurína</t>
  </si>
  <si>
    <t xml:space="preserve">  Pořadí celkem</t>
  </si>
  <si>
    <t xml:space="preserve">  Příjmení</t>
  </si>
  <si>
    <t xml:space="preserve">  Čas rozvinutí hadic</t>
  </si>
  <si>
    <t xml:space="preserve">  Pořadí v disciplíně</t>
  </si>
  <si>
    <t xml:space="preserve">  Čas překonání bariéry</t>
  </si>
  <si>
    <t xml:space="preserve">  Čas práce s kladivem</t>
  </si>
  <si>
    <t xml:space="preserve">  Čas zdolání věže</t>
  </si>
  <si>
    <t xml:space="preserve">  Čas smotání hadic</t>
  </si>
  <si>
    <t xml:space="preserve">  Čas přenesení barelů</t>
  </si>
  <si>
    <t xml:space="preserve">  Čas odtažení figuríny</t>
  </si>
  <si>
    <t xml:space="preserve">  Výsledný čas  + trestné body</t>
  </si>
  <si>
    <t>Kuchařová</t>
  </si>
  <si>
    <t>Jana</t>
  </si>
  <si>
    <t>Mrňková</t>
  </si>
  <si>
    <t>Zdeňka</t>
  </si>
  <si>
    <t>Janoušková</t>
  </si>
  <si>
    <t>Kateřina</t>
  </si>
  <si>
    <t>Vápeníková</t>
  </si>
  <si>
    <t>Denisa</t>
  </si>
  <si>
    <t>Pavlína</t>
  </si>
  <si>
    <t>Krčálová</t>
  </si>
  <si>
    <t>Blanka</t>
  </si>
  <si>
    <t>Honsová</t>
  </si>
  <si>
    <t>Michaela</t>
  </si>
  <si>
    <t>Adéla</t>
  </si>
  <si>
    <t>Havlenová</t>
  </si>
  <si>
    <t>Kotenová</t>
  </si>
  <si>
    <t>Barbora</t>
  </si>
  <si>
    <t>SDH Výčapy</t>
  </si>
  <si>
    <t>SDH Újezd u Unič.</t>
  </si>
  <si>
    <t>SDH Kynice</t>
  </si>
  <si>
    <t>SDH Světlá n. Sáz.</t>
  </si>
  <si>
    <t>SDH Rokytnice n.R.</t>
  </si>
  <si>
    <t>SDH Petrůvky</t>
  </si>
  <si>
    <t>SDH Najdek</t>
  </si>
  <si>
    <t>SDH Vladislav</t>
  </si>
  <si>
    <t>SDH Polesí</t>
  </si>
  <si>
    <t>VY</t>
  </si>
  <si>
    <t>OL</t>
  </si>
  <si>
    <t xml:space="preserve">  Kraj</t>
  </si>
  <si>
    <t>Jáchimová</t>
  </si>
  <si>
    <t>Knínický železný hasič II ročník 7. 10. 2017 - ŽENY</t>
  </si>
  <si>
    <t>Knínický železný hasič II. ročník 7. 10. 2017 - ŽENY</t>
  </si>
  <si>
    <t>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</si>
</sst>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24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3.2"/>
      <color rgb="FF555555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FFFF"/>
      <name val="Calibri"/>
      <family val="2"/>
      <charset val="238"/>
      <scheme val="minor"/>
    </font>
    <font>
      <b/>
      <sz val="11"/>
      <color rgb="FFFFFFFF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sz val="8"/>
      <color theme="3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6B82B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left" vertical="top" wrapText="1"/>
    </xf>
    <xf numFmtId="0" fontId="6" fillId="4" borderId="0" xfId="0" applyFont="1" applyFill="1" applyAlignment="1">
      <alignment horizontal="left" wrapText="1"/>
    </xf>
    <xf numFmtId="0" fontId="0" fillId="3" borderId="0" xfId="0" applyFill="1" applyAlignment="1">
      <alignment horizontal="left" vertical="top" wrapText="1" indent="1"/>
    </xf>
    <xf numFmtId="0" fontId="4" fillId="0" borderId="0" xfId="0" applyFont="1" applyAlignment="1">
      <alignment horizontal="left" indent="1"/>
    </xf>
    <xf numFmtId="0" fontId="0" fillId="2" borderId="0" xfId="0" applyFill="1" applyAlignment="1">
      <alignment horizontal="left" indent="1"/>
    </xf>
    <xf numFmtId="0" fontId="7" fillId="4" borderId="0" xfId="0" applyFont="1" applyFill="1" applyAlignment="1">
      <alignment horizontal="left" wrapText="1" indent="1"/>
    </xf>
    <xf numFmtId="0" fontId="5" fillId="2" borderId="0" xfId="0" applyFont="1" applyFill="1" applyAlignment="1">
      <alignment horizontal="left" vertical="top" wrapText="1" indent="1"/>
    </xf>
    <xf numFmtId="0" fontId="5" fillId="3" borderId="0" xfId="0" applyFont="1" applyFill="1" applyAlignment="1">
      <alignment horizontal="left" vertical="top" wrapText="1" inden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textRotation="90"/>
    </xf>
    <xf numFmtId="0" fontId="3" fillId="0" borderId="37" xfId="0" applyFont="1" applyBorder="1" applyAlignment="1">
      <alignment horizontal="center" textRotation="90"/>
    </xf>
    <xf numFmtId="0" fontId="3" fillId="0" borderId="43" xfId="0" applyFont="1" applyBorder="1" applyAlignment="1">
      <alignment horizontal="center" textRotation="90"/>
    </xf>
    <xf numFmtId="0" fontId="3" fillId="0" borderId="44" xfId="0" applyFont="1" applyBorder="1" applyAlignment="1">
      <alignment horizontal="center" textRotation="90"/>
    </xf>
    <xf numFmtId="0" fontId="3" fillId="0" borderId="36" xfId="0" applyFont="1" applyBorder="1" applyAlignment="1">
      <alignment horizontal="center" textRotation="90" wrapText="1"/>
    </xf>
    <xf numFmtId="0" fontId="3" fillId="0" borderId="37" xfId="0" applyFont="1" applyBorder="1" applyAlignment="1">
      <alignment horizontal="left" textRotation="90"/>
    </xf>
    <xf numFmtId="0" fontId="8" fillId="0" borderId="45" xfId="0" applyFont="1" applyBorder="1" applyAlignment="1">
      <alignment horizontal="center" textRotation="90"/>
    </xf>
    <xf numFmtId="0" fontId="8" fillId="0" borderId="43" xfId="0" applyFont="1" applyBorder="1" applyAlignment="1">
      <alignment horizontal="center" textRotation="90" wrapText="1"/>
    </xf>
    <xf numFmtId="0" fontId="10" fillId="0" borderId="43" xfId="0" applyFont="1" applyBorder="1" applyAlignment="1">
      <alignment horizontal="center" textRotation="90"/>
    </xf>
    <xf numFmtId="0" fontId="10" fillId="0" borderId="43" xfId="0" applyFont="1" applyBorder="1" applyAlignment="1">
      <alignment horizontal="center" textRotation="90" wrapText="1"/>
    </xf>
    <xf numFmtId="0" fontId="10" fillId="0" borderId="37" xfId="0" applyFont="1" applyBorder="1" applyAlignment="1">
      <alignment horizontal="center" textRotation="90"/>
    </xf>
    <xf numFmtId="0" fontId="8" fillId="0" borderId="46" xfId="0" applyFont="1" applyBorder="1" applyAlignment="1">
      <alignment horizontal="center" textRotation="90"/>
    </xf>
    <xf numFmtId="0" fontId="3" fillId="0" borderId="47" xfId="0" applyFont="1" applyBorder="1" applyAlignment="1">
      <alignment horizontal="center" textRotation="90"/>
    </xf>
    <xf numFmtId="0" fontId="0" fillId="0" borderId="48" xfId="0" applyBorder="1"/>
    <xf numFmtId="0" fontId="8" fillId="0" borderId="15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right" vertical="center"/>
      <protection locked="0"/>
    </xf>
    <xf numFmtId="0" fontId="14" fillId="0" borderId="27" xfId="0" applyFont="1" applyBorder="1" applyAlignment="1" applyProtection="1">
      <alignment horizontal="right" vertical="center"/>
      <protection locked="0"/>
    </xf>
    <xf numFmtId="0" fontId="0" fillId="0" borderId="18" xfId="0" applyBorder="1"/>
    <xf numFmtId="0" fontId="0" fillId="0" borderId="48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5" fillId="6" borderId="15" xfId="0" applyFont="1" applyFill="1" applyBorder="1" applyAlignment="1" applyProtection="1">
      <alignment horizontal="center" vertical="center"/>
      <protection locked="0"/>
    </xf>
    <xf numFmtId="0" fontId="15" fillId="6" borderId="16" xfId="0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alignment horizontal="left" vertical="center" indent="1" shrinkToFit="1"/>
      <protection locked="0"/>
    </xf>
    <xf numFmtId="0" fontId="16" fillId="7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1" xfId="0" applyNumberFormat="1" applyFill="1" applyBorder="1" applyAlignment="1" applyProtection="1">
      <alignment horizontal="center" vertical="center"/>
      <protection locked="0"/>
    </xf>
    <xf numFmtId="0" fontId="18" fillId="0" borderId="3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/>
    <xf numFmtId="0" fontId="20" fillId="0" borderId="34" xfId="0" applyFont="1" applyBorder="1" applyAlignment="1">
      <alignment horizontal="center" textRotation="90"/>
    </xf>
    <xf numFmtId="0" fontId="20" fillId="0" borderId="35" xfId="0" applyFont="1" applyBorder="1" applyAlignment="1">
      <alignment horizontal="center" textRotation="90"/>
    </xf>
    <xf numFmtId="0" fontId="20" fillId="0" borderId="36" xfId="0" applyFont="1" applyBorder="1" applyAlignment="1">
      <alignment horizontal="center" textRotation="90"/>
    </xf>
    <xf numFmtId="0" fontId="20" fillId="0" borderId="37" xfId="0" applyFont="1" applyBorder="1" applyAlignment="1">
      <alignment horizontal="center" textRotation="90"/>
    </xf>
    <xf numFmtId="0" fontId="20" fillId="0" borderId="14" xfId="0" applyFont="1" applyBorder="1" applyAlignment="1">
      <alignment horizontal="center" textRotation="90"/>
    </xf>
    <xf numFmtId="0" fontId="20" fillId="0" borderId="2" xfId="0" applyFont="1" applyBorder="1" applyAlignment="1">
      <alignment horizontal="center" textRotation="90"/>
    </xf>
    <xf numFmtId="0" fontId="20" fillId="0" borderId="3" xfId="0" applyFont="1" applyBorder="1" applyAlignment="1">
      <alignment horizontal="center" textRotation="90"/>
    </xf>
    <xf numFmtId="0" fontId="20" fillId="0" borderId="25" xfId="0" applyFont="1" applyBorder="1" applyAlignment="1">
      <alignment horizontal="center" textRotation="90"/>
    </xf>
    <xf numFmtId="0" fontId="20" fillId="0" borderId="19" xfId="0" applyFont="1" applyBorder="1" applyAlignment="1">
      <alignment horizontal="center" textRotation="90"/>
    </xf>
    <xf numFmtId="0" fontId="19" fillId="0" borderId="0" xfId="0" applyFont="1" applyBorder="1"/>
    <xf numFmtId="0" fontId="21" fillId="0" borderId="38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0" xfId="0" applyFont="1"/>
    <xf numFmtId="0" fontId="21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5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7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49" xfId="0" applyBorder="1"/>
    <xf numFmtId="0" fontId="0" fillId="5" borderId="0" xfId="0" applyFont="1" applyFill="1" applyBorder="1" applyAlignment="1" applyProtection="1">
      <alignment horizontal="left" vertical="center" indent="1" shrinkToFit="1"/>
      <protection locked="0"/>
    </xf>
    <xf numFmtId="0" fontId="16" fillId="7" borderId="0" xfId="0" applyNumberFormat="1" applyFont="1" applyFill="1" applyBorder="1" applyAlignment="1" applyProtection="1">
      <alignment horizontal="center" vertical="center"/>
      <protection locked="0"/>
    </xf>
    <xf numFmtId="0" fontId="15" fillId="6" borderId="0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 locked="0"/>
    </xf>
    <xf numFmtId="0" fontId="0" fillId="0" borderId="0" xfId="0" applyBorder="1"/>
    <xf numFmtId="0" fontId="0" fillId="0" borderId="0" xfId="0" applyBorder="1" applyAlignment="1" applyProtection="1">
      <alignment horizontal="center" vertical="center"/>
      <protection locked="0"/>
    </xf>
    <xf numFmtId="0" fontId="1" fillId="5" borderId="0" xfId="0" applyFont="1" applyFill="1" applyBorder="1" applyAlignment="1" applyProtection="1">
      <alignment horizontal="left" vertical="center" shrinkToFit="1"/>
      <protection locked="0"/>
    </xf>
    <xf numFmtId="0" fontId="12" fillId="0" borderId="0" xfId="0" applyNumberFormat="1" applyFont="1" applyFill="1" applyBorder="1" applyAlignment="1" applyProtection="1">
      <alignment horizontal="left" vertical="center"/>
      <protection locked="0"/>
    </xf>
    <xf numFmtId="164" fontId="1" fillId="0" borderId="0" xfId="0" applyNumberFormat="1" applyFont="1" applyFill="1" applyBorder="1" applyAlignment="1" applyProtection="1">
      <alignment horizontal="left" vertical="center"/>
      <protection locked="0"/>
    </xf>
    <xf numFmtId="0" fontId="13" fillId="5" borderId="0" xfId="0" applyFont="1" applyFill="1" applyBorder="1" applyAlignment="1" applyProtection="1">
      <alignment horizontal="left" vertical="center" shrinkToFit="1"/>
      <protection locked="0"/>
    </xf>
    <xf numFmtId="164" fontId="1" fillId="5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2" fillId="0" borderId="0" xfId="0" applyFont="1" applyBorder="1"/>
    <xf numFmtId="0" fontId="3" fillId="0" borderId="0" xfId="0" applyFont="1" applyBorder="1"/>
    <xf numFmtId="0" fontId="0" fillId="0" borderId="0" xfId="0" applyFill="1" applyBorder="1" applyAlignment="1" applyProtection="1">
      <alignment horizontal="center" vertical="center"/>
      <protection locked="0"/>
    </xf>
    <xf numFmtId="0" fontId="17" fillId="0" borderId="0" xfId="0" applyFont="1" applyBorder="1"/>
    <xf numFmtId="0" fontId="23" fillId="0" borderId="0" xfId="0" applyFont="1" applyBorder="1" applyAlignment="1">
      <alignment horizontal="center" textRotation="90"/>
    </xf>
    <xf numFmtId="0" fontId="17" fillId="0" borderId="0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0" fontId="0" fillId="5" borderId="9" xfId="0" applyFont="1" applyFill="1" applyBorder="1" applyAlignment="1" applyProtection="1">
      <alignment horizontal="left" vertical="center" indent="1" shrinkToFit="1"/>
      <protection locked="0"/>
    </xf>
    <xf numFmtId="0" fontId="16" fillId="7" borderId="9" xfId="0" applyNumberFormat="1" applyFont="1" applyFill="1" applyBorder="1" applyAlignment="1" applyProtection="1">
      <alignment horizontal="center" vertical="center"/>
      <protection locked="0"/>
    </xf>
    <xf numFmtId="164" fontId="0" fillId="0" borderId="9" xfId="0" applyNumberForma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>
      <alignment horizontal="center" vertical="center"/>
    </xf>
    <xf numFmtId="0" fontId="14" fillId="0" borderId="28" xfId="0" applyFont="1" applyBorder="1" applyAlignment="1" applyProtection="1">
      <alignment horizontal="right" vertical="center"/>
      <protection locked="0"/>
    </xf>
    <xf numFmtId="0" fontId="0" fillId="5" borderId="12" xfId="0" applyFont="1" applyFill="1" applyBorder="1" applyAlignment="1" applyProtection="1">
      <alignment horizontal="left" vertical="center" indent="1" shrinkToFit="1"/>
      <protection locked="0"/>
    </xf>
    <xf numFmtId="0" fontId="16" fillId="7" borderId="12" xfId="0" applyNumberFormat="1" applyFont="1" applyFill="1" applyBorder="1" applyAlignment="1" applyProtection="1">
      <alignment horizontal="center" vertical="center"/>
      <protection locked="0"/>
    </xf>
    <xf numFmtId="164" fontId="0" fillId="0" borderId="12" xfId="0" applyNumberFormat="1" applyFill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10"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3"/>
  <sheetViews>
    <sheetView tabSelected="1" workbookViewId="0">
      <selection activeCell="F21" sqref="F21"/>
    </sheetView>
  </sheetViews>
  <sheetFormatPr defaultRowHeight="15" x14ac:dyDescent="0.25"/>
  <cols>
    <col min="1" max="1" width="3.28515625" style="12" customWidth="1"/>
    <col min="2" max="2" width="3.28515625" style="13" customWidth="1"/>
    <col min="3" max="3" width="11.140625" style="14" customWidth="1"/>
    <col min="4" max="4" width="11.42578125" style="14" customWidth="1"/>
    <col min="5" max="6" width="4.85546875" style="14" customWidth="1"/>
    <col min="7" max="7" width="18.7109375" style="14" customWidth="1"/>
    <col min="8" max="8" width="3.28515625" style="2" customWidth="1"/>
    <col min="9" max="11" width="3.28515625" customWidth="1"/>
    <col min="12" max="13" width="3.28515625" style="15" customWidth="1"/>
    <col min="14" max="15" width="3.28515625" customWidth="1"/>
    <col min="16" max="16" width="3.28515625" style="15" customWidth="1"/>
    <col min="17" max="17" width="3.28515625" customWidth="1"/>
    <col min="18" max="19" width="3.28515625" style="15" customWidth="1"/>
    <col min="20" max="20" width="5.5703125" hidden="1" customWidth="1"/>
    <col min="21" max="21" width="4.5703125" style="16" customWidth="1"/>
    <col min="22" max="23" width="7.28515625" style="16" customWidth="1"/>
    <col min="24" max="24" width="7" customWidth="1"/>
    <col min="25" max="25" width="0.5703125" hidden="1" customWidth="1"/>
    <col min="26" max="26" width="9.140625" hidden="1" customWidth="1"/>
  </cols>
  <sheetData>
    <row r="1" spans="1:35" ht="30.75" customHeight="1" thickBot="1" x14ac:dyDescent="0.3">
      <c r="A1" s="105" t="s">
        <v>87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7"/>
      <c r="AA1" s="136"/>
      <c r="AB1" s="136"/>
      <c r="AC1" s="136"/>
      <c r="AD1" s="136"/>
      <c r="AE1" s="136"/>
      <c r="AF1" s="136"/>
      <c r="AG1" s="136"/>
    </row>
    <row r="2" spans="1:35" s="1" customFormat="1" ht="166.5" customHeight="1" thickBot="1" x14ac:dyDescent="0.3">
      <c r="A2" s="20" t="s">
        <v>24</v>
      </c>
      <c r="B2" s="21" t="s">
        <v>23</v>
      </c>
      <c r="C2" s="20" t="s">
        <v>21</v>
      </c>
      <c r="D2" s="22" t="s">
        <v>22</v>
      </c>
      <c r="E2" s="22" t="s">
        <v>30</v>
      </c>
      <c r="F2" s="23" t="s">
        <v>37</v>
      </c>
      <c r="G2" s="24" t="s">
        <v>29</v>
      </c>
      <c r="H2" s="25" t="s">
        <v>84</v>
      </c>
      <c r="I2" s="26" t="s">
        <v>0</v>
      </c>
      <c r="J2" s="27" t="s">
        <v>20</v>
      </c>
      <c r="K2" s="28" t="s">
        <v>1</v>
      </c>
      <c r="L2" s="28" t="s">
        <v>32</v>
      </c>
      <c r="M2" s="28" t="s">
        <v>36</v>
      </c>
      <c r="N2" s="28" t="s">
        <v>2</v>
      </c>
      <c r="O2" s="28" t="s">
        <v>3</v>
      </c>
      <c r="P2" s="28" t="s">
        <v>33</v>
      </c>
      <c r="Q2" s="29" t="s">
        <v>31</v>
      </c>
      <c r="R2" s="28" t="s">
        <v>34</v>
      </c>
      <c r="S2" s="30" t="s">
        <v>35</v>
      </c>
      <c r="T2" s="31"/>
      <c r="U2" s="20" t="s">
        <v>25</v>
      </c>
      <c r="V2" s="22" t="s">
        <v>28</v>
      </c>
      <c r="W2" s="21" t="s">
        <v>26</v>
      </c>
      <c r="X2" s="32" t="s">
        <v>27</v>
      </c>
      <c r="AA2" s="137" t="s">
        <v>38</v>
      </c>
      <c r="AB2" s="137" t="s">
        <v>39</v>
      </c>
      <c r="AC2" s="137" t="s">
        <v>40</v>
      </c>
      <c r="AD2" s="137" t="s">
        <v>41</v>
      </c>
      <c r="AE2" s="137" t="s">
        <v>42</v>
      </c>
      <c r="AF2" s="137" t="s">
        <v>43</v>
      </c>
      <c r="AG2" s="137" t="s">
        <v>44</v>
      </c>
    </row>
    <row r="3" spans="1:35" s="2" customFormat="1" ht="15" customHeight="1" x14ac:dyDescent="0.25">
      <c r="A3" s="52">
        <v>1</v>
      </c>
      <c r="B3" s="52">
        <v>1</v>
      </c>
      <c r="C3" s="149" t="s">
        <v>70</v>
      </c>
      <c r="D3" s="149" t="s">
        <v>64</v>
      </c>
      <c r="E3" s="150"/>
      <c r="F3" s="55" t="s">
        <v>88</v>
      </c>
      <c r="G3" s="151" t="s">
        <v>80</v>
      </c>
      <c r="H3" s="40" t="s">
        <v>82</v>
      </c>
      <c r="I3" s="41"/>
      <c r="J3" s="42"/>
      <c r="K3" s="42"/>
      <c r="L3" s="43"/>
      <c r="M3" s="43"/>
      <c r="N3" s="42"/>
      <c r="O3" s="42"/>
      <c r="P3" s="43"/>
      <c r="Q3" s="42"/>
      <c r="R3" s="43"/>
      <c r="S3" s="43"/>
      <c r="T3" s="19"/>
      <c r="U3" s="34">
        <f t="shared" ref="U3:U11" si="0">IF(ISTEXT(L3),"D",IF(ISTEXT(M3),"D",IF(ISTEXT(P3),"D",IF(ISTEXT(Q3),"D",IF(ISTEXT(R3),"D",IF(ISTEXT(S3),"D",I3*30+J3*30+K3*60+N3*30+O3*30+Q3*30))))))</f>
        <v>0</v>
      </c>
      <c r="V3" s="34">
        <f t="shared" ref="V3:V11" si="1">AG3</f>
        <v>148.19999999999999</v>
      </c>
      <c r="W3" s="35">
        <f t="shared" ref="W3:W11" si="2">IF(ISTEXT(L3),"D",IF(ISTEXT(M3),"D",IF(ISTEXT(P3),"D",IF(ISTEXT(Q3),"D",IF(ISTEXT(R3),"D",IF(ISTEXT(S3),"D",U3+V3))))))</f>
        <v>148.19999999999999</v>
      </c>
      <c r="X3" s="48"/>
      <c r="Y3" s="50"/>
      <c r="Z3" s="50"/>
      <c r="AA3" s="138">
        <v>9.31</v>
      </c>
      <c r="AB3" s="138">
        <v>23.89</v>
      </c>
      <c r="AC3" s="138">
        <v>34.04</v>
      </c>
      <c r="AD3" s="138">
        <v>69.23</v>
      </c>
      <c r="AE3" s="138">
        <v>92.49</v>
      </c>
      <c r="AF3" s="138">
        <v>109.47</v>
      </c>
      <c r="AG3" s="138">
        <v>148.19999999999999</v>
      </c>
    </row>
    <row r="4" spans="1:35" x14ac:dyDescent="0.25">
      <c r="A4" s="53">
        <v>2</v>
      </c>
      <c r="B4" s="53">
        <v>2</v>
      </c>
      <c r="C4" s="57" t="s">
        <v>62</v>
      </c>
      <c r="D4" s="57" t="s">
        <v>63</v>
      </c>
      <c r="E4" s="58">
        <v>1992</v>
      </c>
      <c r="F4" s="56" t="s">
        <v>88</v>
      </c>
      <c r="G4" s="59" t="s">
        <v>76</v>
      </c>
      <c r="H4" s="44" t="s">
        <v>82</v>
      </c>
      <c r="I4" s="45"/>
      <c r="J4" s="46"/>
      <c r="K4" s="46"/>
      <c r="L4" s="47"/>
      <c r="M4" s="47"/>
      <c r="N4" s="46"/>
      <c r="O4" s="46"/>
      <c r="P4" s="47"/>
      <c r="Q4" s="46"/>
      <c r="R4" s="47"/>
      <c r="S4" s="47"/>
      <c r="T4" s="18"/>
      <c r="U4" s="36">
        <f t="shared" si="0"/>
        <v>0</v>
      </c>
      <c r="V4" s="36">
        <f t="shared" si="1"/>
        <v>151.03</v>
      </c>
      <c r="W4" s="37">
        <f t="shared" si="2"/>
        <v>151.03</v>
      </c>
      <c r="X4" s="49"/>
      <c r="Y4" s="33"/>
      <c r="Z4" s="33"/>
      <c r="AA4" s="138">
        <v>9.68</v>
      </c>
      <c r="AB4" s="138">
        <v>23.63</v>
      </c>
      <c r="AC4" s="138">
        <v>38.5</v>
      </c>
      <c r="AD4" s="138">
        <v>70.06</v>
      </c>
      <c r="AE4" s="138">
        <v>90.23</v>
      </c>
      <c r="AF4" s="138">
        <v>106.19</v>
      </c>
      <c r="AG4" s="138">
        <v>151.03</v>
      </c>
    </row>
    <row r="5" spans="1:35" x14ac:dyDescent="0.25">
      <c r="A5" s="53">
        <v>3</v>
      </c>
      <c r="B5" s="53">
        <v>3</v>
      </c>
      <c r="C5" s="57" t="s">
        <v>67</v>
      </c>
      <c r="D5" s="57" t="s">
        <v>68</v>
      </c>
      <c r="E5" s="58"/>
      <c r="F5" s="56" t="s">
        <v>88</v>
      </c>
      <c r="G5" s="59" t="s">
        <v>78</v>
      </c>
      <c r="H5" s="44" t="s">
        <v>82</v>
      </c>
      <c r="I5" s="45"/>
      <c r="J5" s="46"/>
      <c r="K5" s="46"/>
      <c r="L5" s="47"/>
      <c r="M5" s="47"/>
      <c r="N5" s="46"/>
      <c r="O5" s="46"/>
      <c r="P5" s="47"/>
      <c r="Q5" s="46"/>
      <c r="R5" s="47"/>
      <c r="S5" s="47"/>
      <c r="T5" s="18"/>
      <c r="U5" s="36">
        <f t="shared" si="0"/>
        <v>0</v>
      </c>
      <c r="V5" s="36">
        <f t="shared" si="1"/>
        <v>151.08000000000001</v>
      </c>
      <c r="W5" s="37">
        <f t="shared" si="2"/>
        <v>151.08000000000001</v>
      </c>
      <c r="X5" s="49"/>
      <c r="Y5" s="33"/>
      <c r="Z5" s="33"/>
      <c r="AA5" s="138">
        <v>10.02</v>
      </c>
      <c r="AB5" s="138">
        <v>23.86</v>
      </c>
      <c r="AC5" s="138">
        <v>39.15</v>
      </c>
      <c r="AD5" s="138">
        <v>68.17</v>
      </c>
      <c r="AE5" s="138">
        <v>91.34</v>
      </c>
      <c r="AF5" s="138">
        <v>107.44</v>
      </c>
      <c r="AG5" s="138">
        <v>151.08000000000001</v>
      </c>
    </row>
    <row r="6" spans="1:35" x14ac:dyDescent="0.25">
      <c r="A6" s="54">
        <v>4</v>
      </c>
      <c r="B6" s="54">
        <v>4</v>
      </c>
      <c r="C6" s="57" t="s">
        <v>71</v>
      </c>
      <c r="D6" s="57" t="s">
        <v>72</v>
      </c>
      <c r="E6" s="58">
        <v>1996</v>
      </c>
      <c r="F6" s="56" t="s">
        <v>88</v>
      </c>
      <c r="G6" s="59" t="s">
        <v>81</v>
      </c>
      <c r="H6" s="44" t="s">
        <v>82</v>
      </c>
      <c r="I6" s="45"/>
      <c r="J6" s="46"/>
      <c r="K6" s="46"/>
      <c r="L6" s="47"/>
      <c r="M6" s="47"/>
      <c r="N6" s="46"/>
      <c r="O6" s="46"/>
      <c r="P6" s="47"/>
      <c r="Q6" s="46"/>
      <c r="R6" s="47"/>
      <c r="S6" s="47"/>
      <c r="T6" s="18"/>
      <c r="U6" s="36">
        <f t="shared" si="0"/>
        <v>0</v>
      </c>
      <c r="V6" s="36">
        <f t="shared" si="1"/>
        <v>152.32</v>
      </c>
      <c r="W6" s="37">
        <f t="shared" si="2"/>
        <v>152.32</v>
      </c>
      <c r="X6" s="49"/>
      <c r="Y6" s="33"/>
      <c r="Z6" s="33"/>
      <c r="AA6" s="138">
        <v>9.68</v>
      </c>
      <c r="AB6" s="138">
        <v>24.77</v>
      </c>
      <c r="AC6" s="138">
        <v>41.24</v>
      </c>
      <c r="AD6" s="138">
        <v>71.61</v>
      </c>
      <c r="AE6" s="138">
        <v>93.53</v>
      </c>
      <c r="AF6" s="138">
        <v>111.32</v>
      </c>
      <c r="AG6" s="138">
        <v>152.32</v>
      </c>
    </row>
    <row r="7" spans="1:35" x14ac:dyDescent="0.25">
      <c r="A7" s="53">
        <v>5</v>
      </c>
      <c r="B7" s="53">
        <v>5</v>
      </c>
      <c r="C7" s="57" t="s">
        <v>65</v>
      </c>
      <c r="D7" s="57" t="s">
        <v>66</v>
      </c>
      <c r="E7" s="58">
        <v>1986</v>
      </c>
      <c r="F7" s="56" t="s">
        <v>88</v>
      </c>
      <c r="G7" s="59" t="s">
        <v>77</v>
      </c>
      <c r="H7" s="44" t="s">
        <v>82</v>
      </c>
      <c r="I7" s="45"/>
      <c r="J7" s="46"/>
      <c r="K7" s="46"/>
      <c r="L7" s="47"/>
      <c r="M7" s="47"/>
      <c r="N7" s="46"/>
      <c r="O7" s="46"/>
      <c r="P7" s="47"/>
      <c r="Q7" s="46"/>
      <c r="R7" s="47"/>
      <c r="S7" s="47"/>
      <c r="T7" s="18"/>
      <c r="U7" s="36">
        <f t="shared" si="0"/>
        <v>0</v>
      </c>
      <c r="V7" s="36">
        <f t="shared" si="1"/>
        <v>154.78</v>
      </c>
      <c r="W7" s="37">
        <f t="shared" si="2"/>
        <v>154.78</v>
      </c>
      <c r="X7" s="49"/>
      <c r="Y7" s="33"/>
      <c r="Z7" s="33"/>
      <c r="AA7" s="138">
        <v>11.4</v>
      </c>
      <c r="AB7" s="138">
        <v>23.69</v>
      </c>
      <c r="AC7" s="138">
        <v>39.54</v>
      </c>
      <c r="AD7" s="138">
        <v>67.989999999999995</v>
      </c>
      <c r="AE7" s="138">
        <v>92.1</v>
      </c>
      <c r="AF7" s="138">
        <v>110.19</v>
      </c>
      <c r="AG7" s="138">
        <v>154.78</v>
      </c>
    </row>
    <row r="8" spans="1:35" x14ac:dyDescent="0.25">
      <c r="A8" s="54">
        <v>6</v>
      </c>
      <c r="B8" s="54">
        <v>6</v>
      </c>
      <c r="C8" s="57" t="s">
        <v>85</v>
      </c>
      <c r="D8" s="57" t="s">
        <v>69</v>
      </c>
      <c r="E8" s="58">
        <v>1992</v>
      </c>
      <c r="F8" s="56" t="s">
        <v>88</v>
      </c>
      <c r="G8" s="59" t="s">
        <v>79</v>
      </c>
      <c r="H8" s="44" t="s">
        <v>82</v>
      </c>
      <c r="I8" s="45"/>
      <c r="J8" s="46"/>
      <c r="K8" s="46"/>
      <c r="L8" s="47"/>
      <c r="M8" s="47"/>
      <c r="N8" s="46"/>
      <c r="O8" s="46"/>
      <c r="P8" s="47"/>
      <c r="Q8" s="46"/>
      <c r="R8" s="47"/>
      <c r="S8" s="47"/>
      <c r="T8" s="18"/>
      <c r="U8" s="36">
        <f t="shared" si="0"/>
        <v>0</v>
      </c>
      <c r="V8" s="36">
        <f t="shared" si="1"/>
        <v>180.43</v>
      </c>
      <c r="W8" s="37">
        <f t="shared" si="2"/>
        <v>180.43</v>
      </c>
      <c r="X8" s="49"/>
      <c r="Y8" s="33"/>
      <c r="Z8" s="33"/>
      <c r="AA8" s="138">
        <v>11.9</v>
      </c>
      <c r="AB8" s="138">
        <v>28.47</v>
      </c>
      <c r="AC8" s="138">
        <v>46.94</v>
      </c>
      <c r="AD8" s="138">
        <v>82.69</v>
      </c>
      <c r="AE8" s="138">
        <v>111.85</v>
      </c>
      <c r="AF8" s="138">
        <v>131.77000000000001</v>
      </c>
      <c r="AG8" s="138">
        <v>180.43</v>
      </c>
      <c r="AH8" s="135"/>
    </row>
    <row r="9" spans="1:35" x14ac:dyDescent="0.25">
      <c r="A9" s="53">
        <v>7</v>
      </c>
      <c r="B9" s="53">
        <v>7</v>
      </c>
      <c r="C9" s="57" t="s">
        <v>56</v>
      </c>
      <c r="D9" s="57" t="s">
        <v>57</v>
      </c>
      <c r="E9" s="58"/>
      <c r="F9" s="56" t="s">
        <v>88</v>
      </c>
      <c r="G9" s="59" t="s">
        <v>73</v>
      </c>
      <c r="H9" s="44" t="s">
        <v>82</v>
      </c>
      <c r="I9" s="45"/>
      <c r="J9" s="46"/>
      <c r="K9" s="46"/>
      <c r="L9" s="47"/>
      <c r="M9" s="47"/>
      <c r="N9" s="46"/>
      <c r="O9" s="46"/>
      <c r="P9" s="47"/>
      <c r="Q9" s="46"/>
      <c r="R9" s="47"/>
      <c r="S9" s="47"/>
      <c r="T9" s="18"/>
      <c r="U9" s="36">
        <f t="shared" si="0"/>
        <v>0</v>
      </c>
      <c r="V9" s="36">
        <f t="shared" si="1"/>
        <v>181.86</v>
      </c>
      <c r="W9" s="37">
        <f t="shared" si="2"/>
        <v>181.86</v>
      </c>
      <c r="X9" s="49"/>
      <c r="Y9" s="33"/>
      <c r="Z9" s="33"/>
      <c r="AA9" s="138">
        <v>11.41</v>
      </c>
      <c r="AB9" s="138">
        <v>28.22</v>
      </c>
      <c r="AC9" s="138">
        <v>49.05</v>
      </c>
      <c r="AD9" s="138">
        <v>84.46</v>
      </c>
      <c r="AE9" s="138">
        <v>108.73</v>
      </c>
      <c r="AF9" s="138">
        <v>127.56</v>
      </c>
      <c r="AG9" s="138">
        <v>181.86</v>
      </c>
    </row>
    <row r="10" spans="1:35" x14ac:dyDescent="0.25">
      <c r="A10" s="54">
        <v>8</v>
      </c>
      <c r="B10" s="54">
        <v>8</v>
      </c>
      <c r="C10" s="57" t="s">
        <v>60</v>
      </c>
      <c r="D10" s="57" t="s">
        <v>61</v>
      </c>
      <c r="E10" s="58">
        <v>1996</v>
      </c>
      <c r="F10" s="56" t="s">
        <v>88</v>
      </c>
      <c r="G10" s="59" t="s">
        <v>75</v>
      </c>
      <c r="H10" s="44" t="s">
        <v>82</v>
      </c>
      <c r="I10" s="45"/>
      <c r="J10" s="46"/>
      <c r="K10" s="46"/>
      <c r="L10" s="47"/>
      <c r="M10" s="47"/>
      <c r="N10" s="46"/>
      <c r="O10" s="46"/>
      <c r="P10" s="47"/>
      <c r="Q10" s="46"/>
      <c r="R10" s="47"/>
      <c r="S10" s="47"/>
      <c r="T10" s="18"/>
      <c r="U10" s="36">
        <f t="shared" si="0"/>
        <v>0</v>
      </c>
      <c r="V10" s="36">
        <f t="shared" si="1"/>
        <v>206.72</v>
      </c>
      <c r="W10" s="37">
        <f t="shared" si="2"/>
        <v>206.72</v>
      </c>
      <c r="X10" s="49"/>
      <c r="Y10" s="51"/>
      <c r="Z10" s="51"/>
      <c r="AA10" s="138">
        <v>13.37</v>
      </c>
      <c r="AB10" s="138">
        <v>35.94</v>
      </c>
      <c r="AC10" s="138">
        <v>53.79</v>
      </c>
      <c r="AD10" s="138">
        <v>96.37</v>
      </c>
      <c r="AE10" s="138">
        <v>124.9</v>
      </c>
      <c r="AF10" s="138">
        <v>143.82</v>
      </c>
      <c r="AG10" s="138">
        <v>206.72</v>
      </c>
    </row>
    <row r="11" spans="1:35" ht="15.75" thickBot="1" x14ac:dyDescent="0.3">
      <c r="A11" s="139">
        <v>9</v>
      </c>
      <c r="B11" s="139">
        <v>9</v>
      </c>
      <c r="C11" s="140" t="s">
        <v>58</v>
      </c>
      <c r="D11" s="140" t="s">
        <v>59</v>
      </c>
      <c r="E11" s="141">
        <v>1970</v>
      </c>
      <c r="F11" s="56" t="s">
        <v>88</v>
      </c>
      <c r="G11" s="142" t="s">
        <v>74</v>
      </c>
      <c r="H11" s="143" t="s">
        <v>83</v>
      </c>
      <c r="I11" s="144"/>
      <c r="J11" s="145"/>
      <c r="K11" s="145"/>
      <c r="L11" s="146"/>
      <c r="M11" s="146"/>
      <c r="N11" s="145"/>
      <c r="O11" s="145"/>
      <c r="P11" s="146"/>
      <c r="Q11" s="145"/>
      <c r="R11" s="146"/>
      <c r="S11" s="146"/>
      <c r="T11" s="147"/>
      <c r="U11" s="38">
        <f t="shared" si="0"/>
        <v>0</v>
      </c>
      <c r="V11" s="38">
        <f t="shared" si="1"/>
        <v>273.38</v>
      </c>
      <c r="W11" s="39">
        <f t="shared" si="2"/>
        <v>273.38</v>
      </c>
      <c r="X11" s="148"/>
      <c r="Y11" s="108"/>
      <c r="Z11" s="108"/>
      <c r="AA11" s="138">
        <v>14.7</v>
      </c>
      <c r="AB11" s="138">
        <v>62.78</v>
      </c>
      <c r="AC11" s="138">
        <v>84.03</v>
      </c>
      <c r="AD11" s="138">
        <v>128.72</v>
      </c>
      <c r="AE11" s="138">
        <v>168.1</v>
      </c>
      <c r="AF11" s="138">
        <v>190.42</v>
      </c>
      <c r="AG11" s="138">
        <v>273.38</v>
      </c>
    </row>
    <row r="12" spans="1:35" x14ac:dyDescent="0.25">
      <c r="A12" s="17"/>
      <c r="B12" s="17"/>
      <c r="C12" s="109"/>
      <c r="D12" s="109"/>
      <c r="E12" s="110"/>
      <c r="F12" s="111"/>
      <c r="G12" s="112"/>
      <c r="H12" s="113"/>
      <c r="I12" s="113"/>
      <c r="J12" s="113"/>
      <c r="K12" s="113"/>
      <c r="L12" s="114"/>
      <c r="M12" s="114"/>
      <c r="N12" s="113"/>
      <c r="O12" s="113"/>
      <c r="P12" s="114"/>
      <c r="Q12" s="113"/>
      <c r="R12" s="114"/>
      <c r="S12" s="114"/>
      <c r="T12" s="115"/>
      <c r="U12" s="116"/>
      <c r="V12" s="116"/>
      <c r="W12" s="116"/>
      <c r="X12" s="117"/>
      <c r="Y12" s="118"/>
      <c r="Z12" s="118"/>
      <c r="AA12" s="119"/>
      <c r="AB12" s="119"/>
      <c r="AC12" s="119"/>
      <c r="AD12" s="119"/>
      <c r="AE12" s="119"/>
      <c r="AF12" s="119"/>
      <c r="AG12" s="119"/>
      <c r="AH12" s="118"/>
      <c r="AI12" s="118"/>
    </row>
    <row r="13" spans="1:35" x14ac:dyDescent="0.25">
      <c r="A13" s="115"/>
      <c r="B13" s="115"/>
      <c r="C13" s="120"/>
      <c r="D13" s="120"/>
      <c r="E13" s="121"/>
      <c r="F13" s="111"/>
      <c r="G13" s="122"/>
      <c r="H13" s="113"/>
      <c r="I13" s="113"/>
      <c r="J13" s="113"/>
      <c r="K13" s="113"/>
      <c r="L13" s="114"/>
      <c r="M13" s="114"/>
      <c r="N13" s="113"/>
      <c r="O13" s="113"/>
      <c r="P13" s="114"/>
      <c r="Q13" s="113"/>
      <c r="R13" s="114"/>
      <c r="S13" s="114"/>
      <c r="T13" s="115"/>
      <c r="U13" s="116"/>
      <c r="V13" s="116"/>
      <c r="W13" s="116"/>
      <c r="X13" s="119"/>
      <c r="Y13" s="118"/>
      <c r="Z13" s="118"/>
      <c r="AA13" s="119"/>
      <c r="AB13" s="119"/>
      <c r="AC13" s="119"/>
      <c r="AD13" s="119"/>
      <c r="AE13" s="119"/>
      <c r="AF13" s="119"/>
      <c r="AG13" s="119"/>
      <c r="AH13" s="118"/>
      <c r="AI13" s="118"/>
    </row>
    <row r="14" spans="1:35" x14ac:dyDescent="0.25">
      <c r="A14" s="17"/>
      <c r="B14" s="17"/>
      <c r="C14" s="123"/>
      <c r="D14" s="123"/>
      <c r="E14" s="121"/>
      <c r="F14" s="111"/>
      <c r="G14" s="122"/>
      <c r="H14" s="113"/>
      <c r="I14" s="113"/>
      <c r="J14" s="113"/>
      <c r="K14" s="113"/>
      <c r="L14" s="114"/>
      <c r="M14" s="114"/>
      <c r="N14" s="113"/>
      <c r="O14" s="113"/>
      <c r="P14" s="114"/>
      <c r="Q14" s="113"/>
      <c r="R14" s="114"/>
      <c r="S14" s="114"/>
      <c r="T14" s="115"/>
      <c r="U14" s="116"/>
      <c r="V14" s="116"/>
      <c r="W14" s="116"/>
      <c r="X14" s="119"/>
      <c r="Y14" s="118"/>
      <c r="Z14" s="118"/>
      <c r="AA14" s="119"/>
      <c r="AB14" s="119"/>
      <c r="AC14" s="119"/>
      <c r="AD14" s="119"/>
      <c r="AE14" s="119"/>
      <c r="AF14" s="119"/>
      <c r="AG14" s="119"/>
      <c r="AH14" s="118"/>
      <c r="AI14" s="118"/>
    </row>
    <row r="15" spans="1:35" x14ac:dyDescent="0.25">
      <c r="A15" s="115"/>
      <c r="B15" s="115"/>
      <c r="C15" s="120"/>
      <c r="D15" s="120"/>
      <c r="E15" s="121"/>
      <c r="F15" s="111"/>
      <c r="G15" s="122"/>
      <c r="H15" s="113"/>
      <c r="I15" s="113"/>
      <c r="J15" s="113"/>
      <c r="K15" s="113"/>
      <c r="L15" s="114"/>
      <c r="M15" s="114"/>
      <c r="N15" s="113"/>
      <c r="O15" s="113"/>
      <c r="P15" s="114"/>
      <c r="Q15" s="113"/>
      <c r="R15" s="114"/>
      <c r="S15" s="114"/>
      <c r="T15" s="115"/>
      <c r="U15" s="116"/>
      <c r="V15" s="116"/>
      <c r="W15" s="116"/>
      <c r="X15" s="119"/>
      <c r="Y15" s="118"/>
      <c r="Z15" s="118"/>
      <c r="AA15" s="119"/>
      <c r="AB15" s="119"/>
      <c r="AC15" s="119"/>
      <c r="AD15" s="119"/>
      <c r="AE15" s="119"/>
      <c r="AF15" s="119"/>
      <c r="AG15" s="119"/>
      <c r="AH15" s="118"/>
      <c r="AI15" s="118"/>
    </row>
    <row r="16" spans="1:35" x14ac:dyDescent="0.25">
      <c r="A16" s="17"/>
      <c r="B16" s="17"/>
      <c r="C16" s="123"/>
      <c r="D16" s="123"/>
      <c r="E16" s="121"/>
      <c r="F16" s="111"/>
      <c r="G16" s="122"/>
      <c r="H16" s="113"/>
      <c r="I16" s="113"/>
      <c r="J16" s="113"/>
      <c r="K16" s="113"/>
      <c r="L16" s="114"/>
      <c r="M16" s="114"/>
      <c r="N16" s="113"/>
      <c r="O16" s="113"/>
      <c r="P16" s="114"/>
      <c r="Q16" s="113"/>
      <c r="R16" s="114"/>
      <c r="S16" s="114"/>
      <c r="T16" s="115"/>
      <c r="U16" s="116"/>
      <c r="V16" s="116"/>
      <c r="W16" s="116"/>
      <c r="X16" s="119"/>
      <c r="Y16" s="118"/>
      <c r="Z16" s="118"/>
      <c r="AA16" s="119"/>
      <c r="AB16" s="119"/>
      <c r="AC16" s="119"/>
      <c r="AD16" s="119"/>
      <c r="AE16" s="119"/>
      <c r="AF16" s="119"/>
      <c r="AG16" s="119"/>
      <c r="AH16" s="118"/>
      <c r="AI16" s="118"/>
    </row>
    <row r="17" spans="1:35" x14ac:dyDescent="0.25">
      <c r="A17" s="115"/>
      <c r="B17" s="115"/>
      <c r="C17" s="120"/>
      <c r="D17" s="120"/>
      <c r="E17" s="121"/>
      <c r="F17" s="111"/>
      <c r="G17" s="122"/>
      <c r="H17" s="113"/>
      <c r="I17" s="113"/>
      <c r="J17" s="113"/>
      <c r="K17" s="113"/>
      <c r="L17" s="114"/>
      <c r="M17" s="114"/>
      <c r="N17" s="113"/>
      <c r="O17" s="113"/>
      <c r="P17" s="114"/>
      <c r="Q17" s="113"/>
      <c r="R17" s="114"/>
      <c r="S17" s="114"/>
      <c r="T17" s="115"/>
      <c r="U17" s="116"/>
      <c r="V17" s="116"/>
      <c r="W17" s="116"/>
      <c r="X17" s="119"/>
      <c r="Y17" s="118"/>
      <c r="Z17" s="118"/>
      <c r="AA17" s="119"/>
      <c r="AB17" s="119"/>
      <c r="AC17" s="119"/>
      <c r="AD17" s="119"/>
      <c r="AE17" s="119"/>
      <c r="AF17" s="119"/>
      <c r="AG17" s="119"/>
      <c r="AH17" s="118"/>
      <c r="AI17" s="118"/>
    </row>
    <row r="18" spans="1:35" x14ac:dyDescent="0.25">
      <c r="A18" s="17"/>
      <c r="B18" s="17"/>
      <c r="C18" s="120"/>
      <c r="D18" s="120"/>
      <c r="E18" s="121"/>
      <c r="F18" s="111"/>
      <c r="G18" s="122"/>
      <c r="H18" s="113"/>
      <c r="I18" s="113"/>
      <c r="J18" s="113"/>
      <c r="K18" s="113"/>
      <c r="L18" s="114"/>
      <c r="M18" s="114"/>
      <c r="N18" s="113"/>
      <c r="O18" s="113"/>
      <c r="P18" s="114"/>
      <c r="Q18" s="113"/>
      <c r="R18" s="114"/>
      <c r="S18" s="114"/>
      <c r="T18" s="115"/>
      <c r="U18" s="116"/>
      <c r="V18" s="116"/>
      <c r="W18" s="116"/>
      <c r="X18" s="119"/>
      <c r="Y18" s="118"/>
      <c r="Z18" s="118"/>
      <c r="AA18" s="119"/>
      <c r="AB18" s="119"/>
      <c r="AC18" s="119"/>
      <c r="AD18" s="119"/>
      <c r="AE18" s="119"/>
      <c r="AF18" s="119"/>
      <c r="AG18" s="119"/>
      <c r="AH18" s="118"/>
      <c r="AI18" s="118"/>
    </row>
    <row r="19" spans="1:35" x14ac:dyDescent="0.25">
      <c r="A19" s="115"/>
      <c r="B19" s="115"/>
      <c r="C19" s="123"/>
      <c r="D19" s="123"/>
      <c r="E19" s="121"/>
      <c r="F19" s="111"/>
      <c r="G19" s="122"/>
      <c r="H19" s="113"/>
      <c r="I19" s="113"/>
      <c r="J19" s="113"/>
      <c r="K19" s="113"/>
      <c r="L19" s="114"/>
      <c r="M19" s="114"/>
      <c r="N19" s="113"/>
      <c r="O19" s="113"/>
      <c r="P19" s="114"/>
      <c r="Q19" s="113"/>
      <c r="R19" s="114"/>
      <c r="S19" s="114"/>
      <c r="T19" s="115"/>
      <c r="U19" s="116"/>
      <c r="V19" s="116"/>
      <c r="W19" s="116"/>
      <c r="X19" s="119"/>
      <c r="Y19" s="118"/>
      <c r="Z19" s="118"/>
      <c r="AA19" s="119"/>
      <c r="AB19" s="119"/>
      <c r="AC19" s="119"/>
      <c r="AD19" s="119"/>
      <c r="AE19" s="119"/>
      <c r="AF19" s="119"/>
      <c r="AG19" s="119"/>
      <c r="AH19" s="118"/>
      <c r="AI19" s="118"/>
    </row>
    <row r="20" spans="1:35" x14ac:dyDescent="0.25">
      <c r="A20" s="17"/>
      <c r="B20" s="17"/>
      <c r="C20" s="120"/>
      <c r="D20" s="120"/>
      <c r="E20" s="121"/>
      <c r="F20" s="111"/>
      <c r="G20" s="122"/>
      <c r="H20" s="113"/>
      <c r="I20" s="113"/>
      <c r="J20" s="113"/>
      <c r="K20" s="113"/>
      <c r="L20" s="114"/>
      <c r="M20" s="114"/>
      <c r="N20" s="113"/>
      <c r="O20" s="113"/>
      <c r="P20" s="114"/>
      <c r="Q20" s="113"/>
      <c r="R20" s="114"/>
      <c r="S20" s="114"/>
      <c r="T20" s="115"/>
      <c r="U20" s="116"/>
      <c r="V20" s="116"/>
      <c r="W20" s="116"/>
      <c r="X20" s="119"/>
      <c r="Y20" s="118"/>
      <c r="Z20" s="118"/>
      <c r="AA20" s="119"/>
      <c r="AB20" s="119"/>
      <c r="AC20" s="119"/>
      <c r="AD20" s="119"/>
      <c r="AE20" s="119"/>
      <c r="AF20" s="119"/>
      <c r="AG20" s="119"/>
      <c r="AH20" s="118"/>
      <c r="AI20" s="118"/>
    </row>
    <row r="21" spans="1:35" x14ac:dyDescent="0.25">
      <c r="A21" s="115"/>
      <c r="B21" s="115"/>
      <c r="C21" s="120"/>
      <c r="D21" s="120"/>
      <c r="E21" s="121"/>
      <c r="F21" s="111"/>
      <c r="G21" s="122"/>
      <c r="H21" s="113"/>
      <c r="I21" s="113"/>
      <c r="J21" s="113"/>
      <c r="K21" s="113"/>
      <c r="L21" s="114"/>
      <c r="M21" s="114"/>
      <c r="N21" s="113"/>
      <c r="O21" s="113"/>
      <c r="P21" s="114"/>
      <c r="Q21" s="113"/>
      <c r="R21" s="114"/>
      <c r="S21" s="114"/>
      <c r="T21" s="115"/>
      <c r="U21" s="116"/>
      <c r="V21" s="116"/>
      <c r="W21" s="116"/>
      <c r="X21" s="119"/>
      <c r="Y21" s="118"/>
      <c r="Z21" s="118"/>
      <c r="AA21" s="119"/>
      <c r="AB21" s="119"/>
      <c r="AC21" s="119"/>
      <c r="AD21" s="119"/>
      <c r="AE21" s="119"/>
      <c r="AF21" s="119"/>
      <c r="AG21" s="119"/>
      <c r="AH21" s="118"/>
      <c r="AI21" s="118"/>
    </row>
    <row r="22" spans="1:35" x14ac:dyDescent="0.25">
      <c r="A22" s="17"/>
      <c r="B22" s="17"/>
      <c r="C22" s="120"/>
      <c r="D22" s="120"/>
      <c r="E22" s="121"/>
      <c r="F22" s="111"/>
      <c r="G22" s="122"/>
      <c r="H22" s="113"/>
      <c r="I22" s="113"/>
      <c r="J22" s="113"/>
      <c r="K22" s="113"/>
      <c r="L22" s="114"/>
      <c r="M22" s="114"/>
      <c r="N22" s="113"/>
      <c r="O22" s="113"/>
      <c r="P22" s="114"/>
      <c r="Q22" s="113"/>
      <c r="R22" s="114"/>
      <c r="S22" s="114"/>
      <c r="T22" s="115"/>
      <c r="U22" s="116"/>
      <c r="V22" s="116"/>
      <c r="W22" s="116"/>
      <c r="X22" s="119"/>
      <c r="Y22" s="118"/>
      <c r="Z22" s="118"/>
      <c r="AA22" s="119"/>
      <c r="AB22" s="119"/>
      <c r="AC22" s="119"/>
      <c r="AD22" s="119"/>
      <c r="AE22" s="119"/>
      <c r="AF22" s="119"/>
      <c r="AG22" s="119"/>
      <c r="AH22" s="118"/>
      <c r="AI22" s="118"/>
    </row>
    <row r="23" spans="1:35" x14ac:dyDescent="0.25">
      <c r="A23" s="115"/>
      <c r="B23" s="115"/>
      <c r="C23" s="120"/>
      <c r="D23" s="120"/>
      <c r="E23" s="121"/>
      <c r="F23" s="111"/>
      <c r="G23" s="122"/>
      <c r="H23" s="113"/>
      <c r="I23" s="113"/>
      <c r="J23" s="113"/>
      <c r="K23" s="113"/>
      <c r="L23" s="114"/>
      <c r="M23" s="114"/>
      <c r="N23" s="113"/>
      <c r="O23" s="113"/>
      <c r="P23" s="114"/>
      <c r="Q23" s="113"/>
      <c r="R23" s="114"/>
      <c r="S23" s="114"/>
      <c r="T23" s="115"/>
      <c r="U23" s="116"/>
      <c r="V23" s="116"/>
      <c r="W23" s="116"/>
      <c r="X23" s="119"/>
      <c r="Y23" s="118"/>
      <c r="Z23" s="118"/>
      <c r="AA23" s="119"/>
      <c r="AB23" s="119"/>
      <c r="AC23" s="119"/>
      <c r="AD23" s="119"/>
      <c r="AE23" s="119"/>
      <c r="AF23" s="119"/>
      <c r="AG23" s="119"/>
      <c r="AH23" s="118"/>
      <c r="AI23" s="118"/>
    </row>
    <row r="24" spans="1:35" x14ac:dyDescent="0.25">
      <c r="A24" s="17"/>
      <c r="B24" s="17"/>
      <c r="C24" s="120"/>
      <c r="D24" s="120"/>
      <c r="E24" s="121"/>
      <c r="F24" s="111"/>
      <c r="G24" s="122"/>
      <c r="H24" s="113"/>
      <c r="I24" s="113"/>
      <c r="J24" s="113"/>
      <c r="K24" s="113"/>
      <c r="L24" s="114"/>
      <c r="M24" s="114"/>
      <c r="N24" s="113"/>
      <c r="O24" s="113"/>
      <c r="P24" s="114"/>
      <c r="Q24" s="113"/>
      <c r="R24" s="114"/>
      <c r="S24" s="114"/>
      <c r="T24" s="115"/>
      <c r="U24" s="116"/>
      <c r="V24" s="116"/>
      <c r="W24" s="116"/>
      <c r="X24" s="119"/>
      <c r="Y24" s="118"/>
      <c r="Z24" s="118"/>
      <c r="AA24" s="119"/>
      <c r="AB24" s="119"/>
      <c r="AC24" s="119"/>
      <c r="AD24" s="119"/>
      <c r="AE24" s="119"/>
      <c r="AF24" s="119"/>
      <c r="AG24" s="119"/>
      <c r="AH24" s="118"/>
      <c r="AI24" s="118"/>
    </row>
    <row r="25" spans="1:35" x14ac:dyDescent="0.25">
      <c r="A25" s="115"/>
      <c r="B25" s="115"/>
      <c r="C25" s="123"/>
      <c r="D25" s="123"/>
      <c r="E25" s="121"/>
      <c r="F25" s="111"/>
      <c r="G25" s="122"/>
      <c r="H25" s="113"/>
      <c r="I25" s="113"/>
      <c r="J25" s="113"/>
      <c r="K25" s="113"/>
      <c r="L25" s="114"/>
      <c r="M25" s="114"/>
      <c r="N25" s="113"/>
      <c r="O25" s="113"/>
      <c r="P25" s="114"/>
      <c r="Q25" s="113"/>
      <c r="R25" s="114"/>
      <c r="S25" s="114"/>
      <c r="T25" s="115"/>
      <c r="U25" s="116"/>
      <c r="V25" s="116"/>
      <c r="W25" s="116"/>
      <c r="X25" s="119"/>
      <c r="Y25" s="118"/>
      <c r="Z25" s="118"/>
      <c r="AA25" s="119"/>
      <c r="AB25" s="119"/>
      <c r="AC25" s="119"/>
      <c r="AD25" s="119"/>
      <c r="AE25" s="119"/>
      <c r="AF25" s="119"/>
      <c r="AG25" s="119"/>
      <c r="AH25" s="118"/>
      <c r="AI25" s="118"/>
    </row>
    <row r="26" spans="1:35" x14ac:dyDescent="0.25">
      <c r="A26" s="17"/>
      <c r="B26" s="17"/>
      <c r="C26" s="120"/>
      <c r="D26" s="120"/>
      <c r="E26" s="121"/>
      <c r="F26" s="111"/>
      <c r="G26" s="122"/>
      <c r="H26" s="113"/>
      <c r="I26" s="113"/>
      <c r="J26" s="113"/>
      <c r="K26" s="113"/>
      <c r="L26" s="114"/>
      <c r="M26" s="114"/>
      <c r="N26" s="113"/>
      <c r="O26" s="113"/>
      <c r="P26" s="114"/>
      <c r="Q26" s="113"/>
      <c r="R26" s="114"/>
      <c r="S26" s="114"/>
      <c r="T26" s="115"/>
      <c r="U26" s="116"/>
      <c r="V26" s="116"/>
      <c r="W26" s="116"/>
      <c r="X26" s="119"/>
      <c r="Y26" s="118"/>
      <c r="Z26" s="118"/>
      <c r="AA26" s="119"/>
      <c r="AB26" s="119"/>
      <c r="AC26" s="119"/>
      <c r="AD26" s="119"/>
      <c r="AE26" s="119"/>
      <c r="AF26" s="119"/>
      <c r="AG26" s="119"/>
      <c r="AH26" s="118"/>
      <c r="AI26" s="118"/>
    </row>
    <row r="27" spans="1:35" x14ac:dyDescent="0.25">
      <c r="A27" s="115"/>
      <c r="B27" s="115"/>
      <c r="C27" s="120"/>
      <c r="D27" s="120"/>
      <c r="E27" s="121"/>
      <c r="F27" s="111"/>
      <c r="G27" s="122"/>
      <c r="H27" s="113"/>
      <c r="I27" s="113"/>
      <c r="J27" s="113"/>
      <c r="K27" s="113"/>
      <c r="L27" s="114"/>
      <c r="M27" s="114"/>
      <c r="N27" s="113"/>
      <c r="O27" s="113"/>
      <c r="P27" s="114"/>
      <c r="Q27" s="113"/>
      <c r="R27" s="114"/>
      <c r="S27" s="114"/>
      <c r="T27" s="115"/>
      <c r="U27" s="116"/>
      <c r="V27" s="116"/>
      <c r="W27" s="116"/>
      <c r="X27" s="119"/>
      <c r="Y27" s="118"/>
      <c r="Z27" s="118"/>
      <c r="AA27" s="119"/>
      <c r="AB27" s="119"/>
      <c r="AC27" s="119"/>
      <c r="AD27" s="119"/>
      <c r="AE27" s="119"/>
      <c r="AF27" s="119"/>
      <c r="AG27" s="119"/>
      <c r="AH27" s="118"/>
      <c r="AI27" s="118"/>
    </row>
    <row r="28" spans="1:35" x14ac:dyDescent="0.25">
      <c r="A28" s="17"/>
      <c r="B28" s="17"/>
      <c r="C28" s="120"/>
      <c r="D28" s="120"/>
      <c r="E28" s="121"/>
      <c r="F28" s="111"/>
      <c r="G28" s="122"/>
      <c r="H28" s="113"/>
      <c r="I28" s="113"/>
      <c r="J28" s="113"/>
      <c r="K28" s="113"/>
      <c r="L28" s="114"/>
      <c r="M28" s="114"/>
      <c r="N28" s="113"/>
      <c r="O28" s="113"/>
      <c r="P28" s="114"/>
      <c r="Q28" s="113"/>
      <c r="R28" s="114"/>
      <c r="S28" s="114"/>
      <c r="T28" s="115"/>
      <c r="U28" s="116"/>
      <c r="V28" s="116"/>
      <c r="W28" s="116"/>
      <c r="X28" s="119"/>
      <c r="Y28" s="118"/>
      <c r="Z28" s="118"/>
      <c r="AA28" s="119"/>
      <c r="AB28" s="119"/>
      <c r="AC28" s="119"/>
      <c r="AD28" s="119"/>
      <c r="AE28" s="119"/>
      <c r="AF28" s="119"/>
      <c r="AG28" s="119"/>
      <c r="AH28" s="118"/>
      <c r="AI28" s="118"/>
    </row>
    <row r="29" spans="1:35" x14ac:dyDescent="0.25">
      <c r="A29" s="115"/>
      <c r="B29" s="115"/>
      <c r="C29" s="120"/>
      <c r="D29" s="120"/>
      <c r="E29" s="121"/>
      <c r="F29" s="111"/>
      <c r="G29" s="122"/>
      <c r="H29" s="113"/>
      <c r="I29" s="113"/>
      <c r="J29" s="113"/>
      <c r="K29" s="113"/>
      <c r="L29" s="114"/>
      <c r="M29" s="114"/>
      <c r="N29" s="113"/>
      <c r="O29" s="113"/>
      <c r="P29" s="114"/>
      <c r="Q29" s="113"/>
      <c r="R29" s="114"/>
      <c r="S29" s="114"/>
      <c r="T29" s="115"/>
      <c r="U29" s="116"/>
      <c r="V29" s="116"/>
      <c r="W29" s="116"/>
      <c r="X29" s="119"/>
      <c r="Y29" s="118"/>
      <c r="Z29" s="118"/>
      <c r="AA29" s="119"/>
      <c r="AB29" s="119"/>
      <c r="AC29" s="119"/>
      <c r="AD29" s="119"/>
      <c r="AE29" s="119"/>
      <c r="AF29" s="119"/>
      <c r="AG29" s="119"/>
      <c r="AH29" s="118"/>
      <c r="AI29" s="118"/>
    </row>
    <row r="30" spans="1:35" x14ac:dyDescent="0.25">
      <c r="A30" s="17"/>
      <c r="B30" s="17"/>
      <c r="C30" s="120"/>
      <c r="D30" s="120"/>
      <c r="E30" s="121"/>
      <c r="F30" s="111"/>
      <c r="G30" s="122"/>
      <c r="H30" s="113"/>
      <c r="I30" s="113"/>
      <c r="J30" s="113"/>
      <c r="K30" s="113"/>
      <c r="L30" s="114"/>
      <c r="M30" s="114"/>
      <c r="N30" s="113"/>
      <c r="O30" s="113"/>
      <c r="P30" s="114"/>
      <c r="Q30" s="113"/>
      <c r="R30" s="114"/>
      <c r="S30" s="114"/>
      <c r="T30" s="115"/>
      <c r="U30" s="116"/>
      <c r="V30" s="116"/>
      <c r="W30" s="116"/>
      <c r="X30" s="119"/>
      <c r="Y30" s="118"/>
      <c r="Z30" s="118"/>
      <c r="AA30" s="119"/>
      <c r="AB30" s="119"/>
      <c r="AC30" s="119"/>
      <c r="AD30" s="119"/>
      <c r="AE30" s="119"/>
      <c r="AF30" s="119"/>
      <c r="AG30" s="119"/>
      <c r="AH30" s="118"/>
      <c r="AI30" s="118"/>
    </row>
    <row r="31" spans="1:35" x14ac:dyDescent="0.25">
      <c r="A31" s="115"/>
      <c r="B31" s="115"/>
      <c r="C31" s="123"/>
      <c r="D31" s="123"/>
      <c r="E31" s="121"/>
      <c r="F31" s="111"/>
      <c r="G31" s="122"/>
      <c r="H31" s="113"/>
      <c r="I31" s="113"/>
      <c r="J31" s="113"/>
      <c r="K31" s="113"/>
      <c r="L31" s="114"/>
      <c r="M31" s="114"/>
      <c r="N31" s="113"/>
      <c r="O31" s="113"/>
      <c r="P31" s="114"/>
      <c r="Q31" s="113"/>
      <c r="R31" s="114"/>
      <c r="S31" s="114"/>
      <c r="T31" s="115"/>
      <c r="U31" s="116"/>
      <c r="V31" s="116"/>
      <c r="W31" s="116"/>
      <c r="X31" s="119"/>
      <c r="Y31" s="118"/>
      <c r="Z31" s="118"/>
      <c r="AA31" s="119"/>
      <c r="AB31" s="119"/>
      <c r="AC31" s="119"/>
      <c r="AD31" s="119"/>
      <c r="AE31" s="119"/>
      <c r="AF31" s="119"/>
      <c r="AG31" s="119"/>
      <c r="AH31" s="118"/>
      <c r="AI31" s="118"/>
    </row>
    <row r="32" spans="1:35" x14ac:dyDescent="0.25">
      <c r="A32" s="17"/>
      <c r="B32" s="17"/>
      <c r="C32" s="120"/>
      <c r="D32" s="120"/>
      <c r="E32" s="121"/>
      <c r="F32" s="111"/>
      <c r="G32" s="122"/>
      <c r="H32" s="113"/>
      <c r="I32" s="113"/>
      <c r="J32" s="113"/>
      <c r="K32" s="113"/>
      <c r="L32" s="114"/>
      <c r="M32" s="114"/>
      <c r="N32" s="113"/>
      <c r="O32" s="113"/>
      <c r="P32" s="114"/>
      <c r="Q32" s="113"/>
      <c r="R32" s="114"/>
      <c r="S32" s="114"/>
      <c r="T32" s="115"/>
      <c r="U32" s="116"/>
      <c r="V32" s="116"/>
      <c r="W32" s="116"/>
      <c r="X32" s="119"/>
      <c r="Y32" s="118"/>
      <c r="Z32" s="118"/>
      <c r="AA32" s="119"/>
      <c r="AB32" s="119"/>
      <c r="AC32" s="119"/>
      <c r="AD32" s="119"/>
      <c r="AE32" s="119"/>
      <c r="AF32" s="119"/>
      <c r="AG32" s="119"/>
      <c r="AH32" s="118"/>
      <c r="AI32" s="118"/>
    </row>
    <row r="33" spans="1:35" x14ac:dyDescent="0.25">
      <c r="A33" s="115"/>
      <c r="B33" s="115"/>
      <c r="C33" s="123"/>
      <c r="D33" s="123"/>
      <c r="E33" s="121"/>
      <c r="F33" s="111"/>
      <c r="G33" s="122"/>
      <c r="H33" s="113"/>
      <c r="I33" s="113"/>
      <c r="J33" s="113"/>
      <c r="K33" s="113"/>
      <c r="L33" s="114"/>
      <c r="M33" s="114"/>
      <c r="N33" s="113"/>
      <c r="O33" s="113"/>
      <c r="P33" s="114"/>
      <c r="Q33" s="113"/>
      <c r="R33" s="114"/>
      <c r="S33" s="114"/>
      <c r="T33" s="115"/>
      <c r="U33" s="116"/>
      <c r="V33" s="116"/>
      <c r="W33" s="116"/>
      <c r="X33" s="119"/>
      <c r="Y33" s="118"/>
      <c r="Z33" s="118"/>
      <c r="AA33" s="119"/>
      <c r="AB33" s="119"/>
      <c r="AC33" s="119"/>
      <c r="AD33" s="119"/>
      <c r="AE33" s="119"/>
      <c r="AF33" s="119"/>
      <c r="AG33" s="119"/>
      <c r="AH33" s="118"/>
      <c r="AI33" s="118"/>
    </row>
    <row r="34" spans="1:35" x14ac:dyDescent="0.25">
      <c r="A34" s="17"/>
      <c r="B34" s="17"/>
      <c r="C34" s="120"/>
      <c r="D34" s="120"/>
      <c r="E34" s="121"/>
      <c r="F34" s="111"/>
      <c r="G34" s="122"/>
      <c r="H34" s="113"/>
      <c r="I34" s="113"/>
      <c r="J34" s="113"/>
      <c r="K34" s="113"/>
      <c r="L34" s="114"/>
      <c r="M34" s="114"/>
      <c r="N34" s="113"/>
      <c r="O34" s="113"/>
      <c r="P34" s="114"/>
      <c r="Q34" s="113"/>
      <c r="R34" s="114"/>
      <c r="S34" s="114"/>
      <c r="T34" s="115"/>
      <c r="U34" s="116"/>
      <c r="V34" s="116"/>
      <c r="W34" s="116"/>
      <c r="X34" s="119"/>
      <c r="Y34" s="118"/>
      <c r="Z34" s="118"/>
      <c r="AA34" s="119"/>
      <c r="AB34" s="119"/>
      <c r="AC34" s="119"/>
      <c r="AD34" s="119"/>
      <c r="AE34" s="119"/>
      <c r="AF34" s="119"/>
      <c r="AG34" s="119"/>
      <c r="AH34" s="118"/>
      <c r="AI34" s="118"/>
    </row>
    <row r="35" spans="1:35" x14ac:dyDescent="0.25">
      <c r="A35" s="115"/>
      <c r="B35" s="115"/>
      <c r="C35" s="120"/>
      <c r="D35" s="120"/>
      <c r="E35" s="121"/>
      <c r="F35" s="111"/>
      <c r="G35" s="122"/>
      <c r="H35" s="113"/>
      <c r="I35" s="113"/>
      <c r="J35" s="113"/>
      <c r="K35" s="113"/>
      <c r="L35" s="114"/>
      <c r="M35" s="114"/>
      <c r="N35" s="113"/>
      <c r="O35" s="113"/>
      <c r="P35" s="114"/>
      <c r="Q35" s="113"/>
      <c r="R35" s="114"/>
      <c r="S35" s="114"/>
      <c r="T35" s="115"/>
      <c r="U35" s="116"/>
      <c r="V35" s="116"/>
      <c r="W35" s="116"/>
      <c r="X35" s="119"/>
      <c r="Y35" s="118"/>
      <c r="Z35" s="118"/>
      <c r="AA35" s="119"/>
      <c r="AB35" s="119"/>
      <c r="AC35" s="119"/>
      <c r="AD35" s="119"/>
      <c r="AE35" s="119"/>
      <c r="AF35" s="119"/>
      <c r="AG35" s="119"/>
      <c r="AH35" s="118"/>
      <c r="AI35" s="118"/>
    </row>
    <row r="36" spans="1:35" x14ac:dyDescent="0.25">
      <c r="A36" s="17"/>
      <c r="B36" s="17"/>
      <c r="C36" s="120"/>
      <c r="D36" s="120"/>
      <c r="E36" s="121"/>
      <c r="F36" s="111"/>
      <c r="G36" s="122"/>
      <c r="H36" s="113"/>
      <c r="I36" s="113"/>
      <c r="J36" s="113"/>
      <c r="K36" s="113"/>
      <c r="L36" s="114"/>
      <c r="M36" s="114"/>
      <c r="N36" s="113"/>
      <c r="O36" s="113"/>
      <c r="P36" s="114"/>
      <c r="Q36" s="113"/>
      <c r="R36" s="114"/>
      <c r="S36" s="114"/>
      <c r="T36" s="115"/>
      <c r="U36" s="116"/>
      <c r="V36" s="116"/>
      <c r="W36" s="116"/>
      <c r="X36" s="119"/>
      <c r="Y36" s="118"/>
      <c r="Z36" s="118"/>
      <c r="AA36" s="119"/>
      <c r="AB36" s="119"/>
      <c r="AC36" s="119"/>
      <c r="AD36" s="119"/>
      <c r="AE36" s="119"/>
      <c r="AF36" s="119"/>
      <c r="AG36" s="119"/>
      <c r="AH36" s="118"/>
      <c r="AI36" s="118"/>
    </row>
    <row r="37" spans="1:35" x14ac:dyDescent="0.25">
      <c r="A37" s="115"/>
      <c r="B37" s="115"/>
      <c r="C37" s="120"/>
      <c r="D37" s="120"/>
      <c r="E37" s="121"/>
      <c r="F37" s="111"/>
      <c r="G37" s="122"/>
      <c r="H37" s="113"/>
      <c r="I37" s="113"/>
      <c r="J37" s="113"/>
      <c r="K37" s="113"/>
      <c r="L37" s="114"/>
      <c r="M37" s="114"/>
      <c r="N37" s="113"/>
      <c r="O37" s="113"/>
      <c r="P37" s="114"/>
      <c r="Q37" s="113"/>
      <c r="R37" s="114"/>
      <c r="S37" s="114"/>
      <c r="T37" s="115"/>
      <c r="U37" s="116"/>
      <c r="V37" s="116"/>
      <c r="W37" s="116"/>
      <c r="X37" s="119"/>
      <c r="Y37" s="118"/>
      <c r="Z37" s="118"/>
      <c r="AA37" s="119"/>
      <c r="AB37" s="119"/>
      <c r="AC37" s="119"/>
      <c r="AD37" s="119"/>
      <c r="AE37" s="119"/>
      <c r="AF37" s="119"/>
      <c r="AG37" s="119"/>
      <c r="AH37" s="118"/>
      <c r="AI37" s="118"/>
    </row>
    <row r="38" spans="1:35" x14ac:dyDescent="0.25">
      <c r="A38" s="17"/>
      <c r="B38" s="17"/>
      <c r="C38" s="120"/>
      <c r="D38" s="120"/>
      <c r="E38" s="121"/>
      <c r="F38" s="111"/>
      <c r="G38" s="122"/>
      <c r="H38" s="113"/>
      <c r="I38" s="113"/>
      <c r="J38" s="113"/>
      <c r="K38" s="113"/>
      <c r="L38" s="114"/>
      <c r="M38" s="114"/>
      <c r="N38" s="113"/>
      <c r="O38" s="113"/>
      <c r="P38" s="114"/>
      <c r="Q38" s="113"/>
      <c r="R38" s="114"/>
      <c r="S38" s="114"/>
      <c r="T38" s="115"/>
      <c r="U38" s="116"/>
      <c r="V38" s="116"/>
      <c r="W38" s="116"/>
      <c r="X38" s="119"/>
      <c r="Y38" s="118"/>
      <c r="Z38" s="118"/>
      <c r="AA38" s="119"/>
      <c r="AB38" s="119"/>
      <c r="AC38" s="119"/>
      <c r="AD38" s="119"/>
      <c r="AE38" s="119"/>
      <c r="AF38" s="119"/>
      <c r="AG38" s="119"/>
      <c r="AH38" s="118"/>
      <c r="AI38" s="118"/>
    </row>
    <row r="39" spans="1:35" x14ac:dyDescent="0.25">
      <c r="A39" s="115"/>
      <c r="B39" s="115"/>
      <c r="C39" s="120"/>
      <c r="D39" s="120"/>
      <c r="E39" s="121"/>
      <c r="F39" s="111"/>
      <c r="G39" s="122"/>
      <c r="H39" s="113"/>
      <c r="I39" s="113"/>
      <c r="J39" s="113"/>
      <c r="K39" s="113"/>
      <c r="L39" s="114"/>
      <c r="M39" s="114"/>
      <c r="N39" s="113"/>
      <c r="O39" s="113"/>
      <c r="P39" s="114"/>
      <c r="Q39" s="113"/>
      <c r="R39" s="114"/>
      <c r="S39" s="114"/>
      <c r="T39" s="115"/>
      <c r="U39" s="116"/>
      <c r="V39" s="116"/>
      <c r="W39" s="116"/>
      <c r="X39" s="119"/>
      <c r="Y39" s="118"/>
      <c r="Z39" s="118"/>
      <c r="AA39" s="119"/>
      <c r="AB39" s="119"/>
      <c r="AC39" s="119"/>
      <c r="AD39" s="119"/>
      <c r="AE39" s="119"/>
      <c r="AF39" s="119"/>
      <c r="AG39" s="119"/>
      <c r="AH39" s="118"/>
      <c r="AI39" s="118"/>
    </row>
    <row r="40" spans="1:35" x14ac:dyDescent="0.25">
      <c r="A40" s="17"/>
      <c r="B40" s="17"/>
      <c r="C40" s="120"/>
      <c r="D40" s="120"/>
      <c r="E40" s="121"/>
      <c r="F40" s="111"/>
      <c r="G40" s="122"/>
      <c r="H40" s="113"/>
      <c r="I40" s="113"/>
      <c r="J40" s="113"/>
      <c r="K40" s="113"/>
      <c r="L40" s="114"/>
      <c r="M40" s="114"/>
      <c r="N40" s="113"/>
      <c r="O40" s="113"/>
      <c r="P40" s="114"/>
      <c r="Q40" s="113"/>
      <c r="R40" s="114"/>
      <c r="S40" s="114"/>
      <c r="T40" s="115"/>
      <c r="U40" s="116"/>
      <c r="V40" s="116"/>
      <c r="W40" s="116"/>
      <c r="X40" s="119"/>
      <c r="Y40" s="118"/>
      <c r="Z40" s="118"/>
      <c r="AA40" s="119"/>
      <c r="AB40" s="119"/>
      <c r="AC40" s="119"/>
      <c r="AD40" s="119"/>
      <c r="AE40" s="119"/>
      <c r="AF40" s="119"/>
      <c r="AG40" s="119"/>
      <c r="AH40" s="118"/>
      <c r="AI40" s="118"/>
    </row>
    <row r="41" spans="1:35" x14ac:dyDescent="0.25">
      <c r="A41" s="115"/>
      <c r="B41" s="115"/>
      <c r="C41" s="120"/>
      <c r="D41" s="120"/>
      <c r="E41" s="121"/>
      <c r="F41" s="111"/>
      <c r="G41" s="122"/>
      <c r="H41" s="113"/>
      <c r="I41" s="113"/>
      <c r="J41" s="113"/>
      <c r="K41" s="113"/>
      <c r="L41" s="114"/>
      <c r="M41" s="114"/>
      <c r="N41" s="113"/>
      <c r="O41" s="113"/>
      <c r="P41" s="114"/>
      <c r="Q41" s="113"/>
      <c r="R41" s="114"/>
      <c r="S41" s="114"/>
      <c r="T41" s="115"/>
      <c r="U41" s="116"/>
      <c r="V41" s="116"/>
      <c r="W41" s="116"/>
      <c r="X41" s="119"/>
      <c r="Y41" s="118"/>
      <c r="Z41" s="118"/>
      <c r="AA41" s="119"/>
      <c r="AB41" s="119"/>
      <c r="AC41" s="119"/>
      <c r="AD41" s="119"/>
      <c r="AE41" s="119"/>
      <c r="AF41" s="119"/>
      <c r="AG41" s="119"/>
      <c r="AH41" s="118"/>
      <c r="AI41" s="118"/>
    </row>
    <row r="42" spans="1:35" x14ac:dyDescent="0.25">
      <c r="A42" s="17"/>
      <c r="B42" s="17"/>
      <c r="C42" s="120"/>
      <c r="D42" s="120"/>
      <c r="E42" s="121"/>
      <c r="F42" s="111"/>
      <c r="G42" s="124"/>
      <c r="H42" s="113"/>
      <c r="I42" s="113"/>
      <c r="J42" s="113"/>
      <c r="K42" s="113"/>
      <c r="L42" s="114"/>
      <c r="M42" s="114"/>
      <c r="N42" s="113"/>
      <c r="O42" s="113"/>
      <c r="P42" s="114"/>
      <c r="Q42" s="113"/>
      <c r="R42" s="114"/>
      <c r="S42" s="114"/>
      <c r="T42" s="115"/>
      <c r="U42" s="116"/>
      <c r="V42" s="116"/>
      <c r="W42" s="116"/>
      <c r="X42" s="119"/>
      <c r="Y42" s="118"/>
      <c r="Z42" s="118"/>
      <c r="AA42" s="119"/>
      <c r="AB42" s="119"/>
      <c r="AC42" s="119"/>
      <c r="AD42" s="119"/>
      <c r="AE42" s="119"/>
      <c r="AF42" s="119"/>
      <c r="AG42" s="119"/>
      <c r="AH42" s="118"/>
      <c r="AI42" s="118"/>
    </row>
    <row r="43" spans="1:35" x14ac:dyDescent="0.25">
      <c r="A43" s="115"/>
      <c r="B43" s="115"/>
      <c r="C43" s="123"/>
      <c r="D43" s="123"/>
      <c r="E43" s="121"/>
      <c r="F43" s="111"/>
      <c r="G43" s="122"/>
      <c r="H43" s="113"/>
      <c r="I43" s="113"/>
      <c r="J43" s="113"/>
      <c r="K43" s="113"/>
      <c r="L43" s="114"/>
      <c r="M43" s="114"/>
      <c r="N43" s="113"/>
      <c r="O43" s="113"/>
      <c r="P43" s="114"/>
      <c r="Q43" s="113"/>
      <c r="R43" s="114"/>
      <c r="S43" s="114"/>
      <c r="T43" s="115"/>
      <c r="U43" s="116"/>
      <c r="V43" s="116"/>
      <c r="W43" s="116"/>
      <c r="X43" s="119"/>
      <c r="Y43" s="118"/>
      <c r="Z43" s="118"/>
      <c r="AA43" s="119"/>
      <c r="AB43" s="119"/>
      <c r="AC43" s="119"/>
      <c r="AD43" s="119"/>
      <c r="AE43" s="119"/>
      <c r="AF43" s="119"/>
      <c r="AG43" s="119"/>
      <c r="AH43" s="118"/>
      <c r="AI43" s="118"/>
    </row>
    <row r="44" spans="1:35" x14ac:dyDescent="0.25">
      <c r="A44" s="17"/>
      <c r="B44" s="17"/>
      <c r="C44" s="123"/>
      <c r="D44" s="123"/>
      <c r="E44" s="121"/>
      <c r="F44" s="111"/>
      <c r="G44" s="122"/>
      <c r="H44" s="113"/>
      <c r="I44" s="113"/>
      <c r="J44" s="113"/>
      <c r="K44" s="113"/>
      <c r="L44" s="114"/>
      <c r="M44" s="114"/>
      <c r="N44" s="113"/>
      <c r="O44" s="113"/>
      <c r="P44" s="114"/>
      <c r="Q44" s="113"/>
      <c r="R44" s="114"/>
      <c r="S44" s="114"/>
      <c r="T44" s="115"/>
      <c r="U44" s="116"/>
      <c r="V44" s="116"/>
      <c r="W44" s="116"/>
      <c r="X44" s="119"/>
      <c r="Y44" s="118"/>
      <c r="Z44" s="118"/>
      <c r="AA44" s="119"/>
      <c r="AB44" s="119"/>
      <c r="AC44" s="119"/>
      <c r="AD44" s="119"/>
      <c r="AE44" s="119"/>
      <c r="AF44" s="119"/>
      <c r="AG44" s="119"/>
      <c r="AH44" s="118"/>
      <c r="AI44" s="118"/>
    </row>
    <row r="45" spans="1:35" x14ac:dyDescent="0.25">
      <c r="A45" s="115"/>
      <c r="B45" s="115"/>
      <c r="C45" s="123"/>
      <c r="D45" s="123"/>
      <c r="E45" s="121"/>
      <c r="F45" s="111"/>
      <c r="G45" s="122"/>
      <c r="H45" s="113"/>
      <c r="I45" s="113"/>
      <c r="J45" s="113"/>
      <c r="K45" s="113"/>
      <c r="L45" s="114"/>
      <c r="M45" s="114"/>
      <c r="N45" s="113"/>
      <c r="O45" s="113"/>
      <c r="P45" s="114"/>
      <c r="Q45" s="113"/>
      <c r="R45" s="114"/>
      <c r="S45" s="114"/>
      <c r="T45" s="115"/>
      <c r="U45" s="116"/>
      <c r="V45" s="116"/>
      <c r="W45" s="116"/>
      <c r="X45" s="119"/>
      <c r="Y45" s="118"/>
      <c r="Z45" s="118"/>
      <c r="AA45" s="119"/>
      <c r="AB45" s="119"/>
      <c r="AC45" s="119"/>
      <c r="AD45" s="119"/>
      <c r="AE45" s="119"/>
      <c r="AF45" s="119"/>
      <c r="AG45" s="119"/>
      <c r="AH45" s="118"/>
      <c r="AI45" s="118"/>
    </row>
    <row r="46" spans="1:35" x14ac:dyDescent="0.25">
      <c r="A46" s="17"/>
      <c r="B46" s="17"/>
      <c r="C46" s="120"/>
      <c r="D46" s="120"/>
      <c r="E46" s="121"/>
      <c r="F46" s="111"/>
      <c r="G46" s="122"/>
      <c r="H46" s="113"/>
      <c r="I46" s="113"/>
      <c r="J46" s="113"/>
      <c r="K46" s="113"/>
      <c r="L46" s="114"/>
      <c r="M46" s="114"/>
      <c r="N46" s="113"/>
      <c r="O46" s="113"/>
      <c r="P46" s="114"/>
      <c r="Q46" s="113"/>
      <c r="R46" s="114"/>
      <c r="S46" s="114"/>
      <c r="T46" s="115"/>
      <c r="U46" s="116"/>
      <c r="V46" s="116"/>
      <c r="W46" s="116"/>
      <c r="X46" s="119"/>
      <c r="Y46" s="118"/>
      <c r="Z46" s="118"/>
      <c r="AA46" s="119"/>
      <c r="AB46" s="119"/>
      <c r="AC46" s="119"/>
      <c r="AD46" s="119"/>
      <c r="AE46" s="119"/>
      <c r="AF46" s="119"/>
      <c r="AG46" s="119"/>
      <c r="AH46" s="118"/>
      <c r="AI46" s="118"/>
    </row>
    <row r="47" spans="1:35" x14ac:dyDescent="0.25">
      <c r="A47" s="115"/>
      <c r="B47" s="115"/>
      <c r="C47" s="120"/>
      <c r="D47" s="120"/>
      <c r="E47" s="121"/>
      <c r="F47" s="111"/>
      <c r="G47" s="122"/>
      <c r="H47" s="113"/>
      <c r="I47" s="113"/>
      <c r="J47" s="113"/>
      <c r="K47" s="113"/>
      <c r="L47" s="114"/>
      <c r="M47" s="114"/>
      <c r="N47" s="113"/>
      <c r="O47" s="113"/>
      <c r="P47" s="114"/>
      <c r="Q47" s="113"/>
      <c r="R47" s="114"/>
      <c r="S47" s="114"/>
      <c r="T47" s="115"/>
      <c r="U47" s="116"/>
      <c r="V47" s="116"/>
      <c r="W47" s="116"/>
      <c r="X47" s="119"/>
      <c r="Y47" s="118"/>
      <c r="Z47" s="118"/>
      <c r="AA47" s="119"/>
      <c r="AB47" s="119"/>
      <c r="AC47" s="119"/>
      <c r="AD47" s="119"/>
      <c r="AE47" s="119"/>
      <c r="AF47" s="119"/>
      <c r="AG47" s="119"/>
      <c r="AH47" s="118"/>
      <c r="AI47" s="118"/>
    </row>
    <row r="48" spans="1:35" x14ac:dyDescent="0.25">
      <c r="A48" s="17"/>
      <c r="B48" s="17"/>
      <c r="C48" s="120"/>
      <c r="D48" s="120"/>
      <c r="E48" s="121"/>
      <c r="F48" s="111"/>
      <c r="G48" s="122"/>
      <c r="H48" s="113"/>
      <c r="I48" s="113"/>
      <c r="J48" s="113"/>
      <c r="K48" s="113"/>
      <c r="L48" s="114"/>
      <c r="M48" s="114"/>
      <c r="N48" s="113"/>
      <c r="O48" s="113"/>
      <c r="P48" s="114"/>
      <c r="Q48" s="113"/>
      <c r="R48" s="114"/>
      <c r="S48" s="114"/>
      <c r="T48" s="115"/>
      <c r="U48" s="116"/>
      <c r="V48" s="116"/>
      <c r="W48" s="116"/>
      <c r="X48" s="119"/>
      <c r="Y48" s="118"/>
      <c r="Z48" s="118"/>
      <c r="AA48" s="119"/>
      <c r="AB48" s="119"/>
      <c r="AC48" s="119"/>
      <c r="AD48" s="119"/>
      <c r="AE48" s="119"/>
      <c r="AF48" s="119"/>
      <c r="AG48" s="119"/>
      <c r="AH48" s="118"/>
      <c r="AI48" s="118"/>
    </row>
    <row r="49" spans="1:35" x14ac:dyDescent="0.25">
      <c r="A49" s="115"/>
      <c r="B49" s="115"/>
      <c r="C49" s="125"/>
      <c r="D49" s="125"/>
      <c r="E49" s="113"/>
      <c r="F49" s="111"/>
      <c r="G49" s="122"/>
      <c r="H49" s="113"/>
      <c r="I49" s="113"/>
      <c r="J49" s="113"/>
      <c r="K49" s="113"/>
      <c r="L49" s="114"/>
      <c r="M49" s="114"/>
      <c r="N49" s="113"/>
      <c r="O49" s="113"/>
      <c r="P49" s="114"/>
      <c r="Q49" s="113"/>
      <c r="R49" s="114"/>
      <c r="S49" s="114"/>
      <c r="T49" s="115"/>
      <c r="U49" s="116"/>
      <c r="V49" s="116"/>
      <c r="W49" s="116"/>
      <c r="X49" s="119"/>
      <c r="Y49" s="118"/>
      <c r="Z49" s="118"/>
      <c r="AA49" s="119"/>
      <c r="AB49" s="119"/>
      <c r="AC49" s="119"/>
      <c r="AD49" s="119"/>
      <c r="AE49" s="119"/>
      <c r="AF49" s="119"/>
      <c r="AG49" s="119"/>
      <c r="AH49" s="118"/>
      <c r="AI49" s="118"/>
    </row>
    <row r="50" spans="1:35" x14ac:dyDescent="0.25">
      <c r="A50" s="17"/>
      <c r="B50" s="17"/>
      <c r="C50" s="125"/>
      <c r="D50" s="125"/>
      <c r="E50" s="113"/>
      <c r="F50" s="111"/>
      <c r="G50" s="122"/>
      <c r="H50" s="113"/>
      <c r="I50" s="113"/>
      <c r="J50" s="113"/>
      <c r="K50" s="113"/>
      <c r="L50" s="114"/>
      <c r="M50" s="114"/>
      <c r="N50" s="113"/>
      <c r="O50" s="113"/>
      <c r="P50" s="114"/>
      <c r="Q50" s="113"/>
      <c r="R50" s="114"/>
      <c r="S50" s="114"/>
      <c r="T50" s="115"/>
      <c r="U50" s="116"/>
      <c r="V50" s="116"/>
      <c r="W50" s="116"/>
      <c r="X50" s="119"/>
      <c r="Y50" s="118"/>
      <c r="Z50" s="118"/>
      <c r="AA50" s="119"/>
      <c r="AB50" s="119"/>
      <c r="AC50" s="119"/>
      <c r="AD50" s="119"/>
      <c r="AE50" s="119"/>
      <c r="AF50" s="119"/>
      <c r="AG50" s="119"/>
      <c r="AH50" s="118"/>
      <c r="AI50" s="118"/>
    </row>
    <row r="51" spans="1:35" x14ac:dyDescent="0.25">
      <c r="A51" s="115"/>
      <c r="B51" s="115"/>
      <c r="C51" s="125"/>
      <c r="D51" s="125"/>
      <c r="E51" s="113"/>
      <c r="F51" s="111"/>
      <c r="G51" s="122"/>
      <c r="H51" s="113"/>
      <c r="I51" s="113"/>
      <c r="J51" s="113"/>
      <c r="K51" s="113"/>
      <c r="L51" s="114"/>
      <c r="M51" s="114"/>
      <c r="N51" s="113"/>
      <c r="O51" s="113"/>
      <c r="P51" s="114"/>
      <c r="Q51" s="113"/>
      <c r="R51" s="114"/>
      <c r="S51" s="114"/>
      <c r="T51" s="115"/>
      <c r="U51" s="116"/>
      <c r="V51" s="116"/>
      <c r="W51" s="116"/>
      <c r="X51" s="119"/>
      <c r="Y51" s="118"/>
      <c r="Z51" s="118"/>
      <c r="AA51" s="119"/>
      <c r="AB51" s="119"/>
      <c r="AC51" s="119"/>
      <c r="AD51" s="119"/>
      <c r="AE51" s="119"/>
      <c r="AF51" s="119"/>
      <c r="AG51" s="119"/>
      <c r="AH51" s="118"/>
      <c r="AI51" s="118"/>
    </row>
    <row r="52" spans="1:35" x14ac:dyDescent="0.25">
      <c r="A52" s="17"/>
      <c r="B52" s="17"/>
      <c r="C52" s="125"/>
      <c r="D52" s="125"/>
      <c r="E52" s="113"/>
      <c r="F52" s="111"/>
      <c r="G52" s="122"/>
      <c r="H52" s="113"/>
      <c r="I52" s="113"/>
      <c r="J52" s="113"/>
      <c r="K52" s="113"/>
      <c r="L52" s="114"/>
      <c r="M52" s="114"/>
      <c r="N52" s="113"/>
      <c r="O52" s="113"/>
      <c r="P52" s="114"/>
      <c r="Q52" s="113"/>
      <c r="R52" s="114"/>
      <c r="S52" s="114"/>
      <c r="T52" s="115"/>
      <c r="U52" s="116"/>
      <c r="V52" s="116"/>
      <c r="W52" s="116"/>
      <c r="X52" s="119"/>
      <c r="Y52" s="118"/>
      <c r="Z52" s="118"/>
      <c r="AA52" s="119"/>
      <c r="AB52" s="119"/>
      <c r="AC52" s="119"/>
      <c r="AD52" s="119"/>
      <c r="AE52" s="119"/>
      <c r="AF52" s="119"/>
      <c r="AG52" s="119"/>
      <c r="AH52" s="118"/>
      <c r="AI52" s="118"/>
    </row>
    <row r="53" spans="1:35" x14ac:dyDescent="0.25">
      <c r="A53" s="115"/>
      <c r="B53" s="115"/>
      <c r="C53" s="125"/>
      <c r="D53" s="125"/>
      <c r="E53" s="113"/>
      <c r="F53" s="111"/>
      <c r="G53" s="122"/>
      <c r="H53" s="113"/>
      <c r="I53" s="113"/>
      <c r="J53" s="113"/>
      <c r="K53" s="113"/>
      <c r="L53" s="114"/>
      <c r="M53" s="114"/>
      <c r="N53" s="113"/>
      <c r="O53" s="113"/>
      <c r="P53" s="114"/>
      <c r="Q53" s="113"/>
      <c r="R53" s="114"/>
      <c r="S53" s="114"/>
      <c r="T53" s="115"/>
      <c r="U53" s="116"/>
      <c r="V53" s="116"/>
      <c r="W53" s="116"/>
      <c r="X53" s="119"/>
      <c r="Y53" s="118"/>
      <c r="Z53" s="118"/>
      <c r="AA53" s="119"/>
      <c r="AB53" s="119"/>
      <c r="AC53" s="119"/>
      <c r="AD53" s="119"/>
      <c r="AE53" s="119"/>
      <c r="AF53" s="119"/>
      <c r="AG53" s="119"/>
      <c r="AH53" s="118"/>
      <c r="AI53" s="118"/>
    </row>
    <row r="54" spans="1:35" x14ac:dyDescent="0.25">
      <c r="A54" s="17"/>
      <c r="B54" s="17"/>
      <c r="C54" s="125"/>
      <c r="D54" s="125"/>
      <c r="E54" s="113"/>
      <c r="F54" s="111"/>
      <c r="G54" s="122"/>
      <c r="H54" s="113"/>
      <c r="I54" s="113"/>
      <c r="J54" s="113"/>
      <c r="K54" s="113"/>
      <c r="L54" s="114"/>
      <c r="M54" s="114"/>
      <c r="N54" s="113"/>
      <c r="O54" s="113"/>
      <c r="P54" s="114"/>
      <c r="Q54" s="113"/>
      <c r="R54" s="114"/>
      <c r="S54" s="114"/>
      <c r="T54" s="115"/>
      <c r="U54" s="116"/>
      <c r="V54" s="116"/>
      <c r="W54" s="116"/>
      <c r="X54" s="119"/>
      <c r="Y54" s="118"/>
      <c r="Z54" s="118"/>
      <c r="AA54" s="119"/>
      <c r="AB54" s="119"/>
      <c r="AC54" s="119"/>
      <c r="AD54" s="119"/>
      <c r="AE54" s="119"/>
      <c r="AF54" s="119"/>
      <c r="AG54" s="119"/>
      <c r="AH54" s="118"/>
      <c r="AI54" s="118"/>
    </row>
    <row r="55" spans="1:35" x14ac:dyDescent="0.25">
      <c r="A55" s="115"/>
      <c r="B55" s="115"/>
      <c r="C55" s="125"/>
      <c r="D55" s="125"/>
      <c r="E55" s="113"/>
      <c r="F55" s="111"/>
      <c r="G55" s="122"/>
      <c r="H55" s="113"/>
      <c r="I55" s="113"/>
      <c r="J55" s="113"/>
      <c r="K55" s="113"/>
      <c r="L55" s="114"/>
      <c r="M55" s="114"/>
      <c r="N55" s="113"/>
      <c r="O55" s="113"/>
      <c r="P55" s="114"/>
      <c r="Q55" s="113"/>
      <c r="R55" s="114"/>
      <c r="S55" s="114"/>
      <c r="T55" s="115"/>
      <c r="U55" s="116"/>
      <c r="V55" s="116"/>
      <c r="W55" s="116"/>
      <c r="X55" s="119"/>
      <c r="Y55" s="118"/>
      <c r="Z55" s="118"/>
      <c r="AA55" s="119"/>
      <c r="AB55" s="119"/>
      <c r="AC55" s="119"/>
      <c r="AD55" s="119"/>
      <c r="AE55" s="119"/>
      <c r="AF55" s="119"/>
      <c r="AG55" s="119"/>
      <c r="AH55" s="118"/>
      <c r="AI55" s="118"/>
    </row>
    <row r="56" spans="1:35" x14ac:dyDescent="0.25">
      <c r="A56" s="17"/>
      <c r="B56" s="17"/>
      <c r="C56" s="125"/>
      <c r="D56" s="125"/>
      <c r="E56" s="113"/>
      <c r="F56" s="111"/>
      <c r="G56" s="122"/>
      <c r="H56" s="113"/>
      <c r="I56" s="113"/>
      <c r="J56" s="113"/>
      <c r="K56" s="113"/>
      <c r="L56" s="114"/>
      <c r="M56" s="114"/>
      <c r="N56" s="113"/>
      <c r="O56" s="113"/>
      <c r="P56" s="114"/>
      <c r="Q56" s="113"/>
      <c r="R56" s="114"/>
      <c r="S56" s="114"/>
      <c r="T56" s="115"/>
      <c r="U56" s="116"/>
      <c r="V56" s="116"/>
      <c r="W56" s="116"/>
      <c r="X56" s="119"/>
      <c r="Y56" s="118"/>
      <c r="Z56" s="118"/>
      <c r="AA56" s="119"/>
      <c r="AB56" s="119"/>
      <c r="AC56" s="119"/>
      <c r="AD56" s="119"/>
      <c r="AE56" s="119"/>
      <c r="AF56" s="119"/>
      <c r="AG56" s="119"/>
      <c r="AH56" s="118"/>
      <c r="AI56" s="118"/>
    </row>
    <row r="57" spans="1:35" x14ac:dyDescent="0.25">
      <c r="A57" s="115"/>
      <c r="B57" s="115"/>
      <c r="C57" s="126"/>
      <c r="D57" s="126"/>
      <c r="E57" s="126"/>
      <c r="F57" s="111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7"/>
      <c r="U57" s="116"/>
      <c r="V57" s="116"/>
      <c r="W57" s="116"/>
      <c r="X57" s="126"/>
      <c r="Y57" s="118"/>
      <c r="Z57" s="118"/>
      <c r="AA57" s="119"/>
      <c r="AB57" s="119"/>
      <c r="AC57" s="119"/>
      <c r="AD57" s="119"/>
      <c r="AE57" s="119"/>
      <c r="AF57" s="119"/>
      <c r="AG57" s="119"/>
      <c r="AH57" s="118"/>
      <c r="AI57" s="118"/>
    </row>
    <row r="58" spans="1:35" x14ac:dyDescent="0.25">
      <c r="A58" s="17"/>
      <c r="B58" s="17"/>
      <c r="C58" s="126"/>
      <c r="D58" s="126"/>
      <c r="E58" s="126"/>
      <c r="F58" s="111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7"/>
      <c r="U58" s="116"/>
      <c r="V58" s="116"/>
      <c r="W58" s="116"/>
      <c r="X58" s="126"/>
      <c r="Y58" s="118"/>
      <c r="Z58" s="118"/>
      <c r="AA58" s="119"/>
      <c r="AB58" s="119"/>
      <c r="AC58" s="119"/>
      <c r="AD58" s="119"/>
      <c r="AE58" s="119"/>
      <c r="AF58" s="119"/>
      <c r="AG58" s="119"/>
      <c r="AH58" s="118"/>
      <c r="AI58" s="118"/>
    </row>
    <row r="59" spans="1:35" x14ac:dyDescent="0.25">
      <c r="A59" s="115"/>
      <c r="B59" s="115"/>
      <c r="C59" s="128"/>
      <c r="D59" s="128"/>
      <c r="E59" s="128"/>
      <c r="F59" s="111"/>
      <c r="G59" s="128"/>
      <c r="H59" s="119"/>
      <c r="I59" s="129"/>
      <c r="J59" s="129"/>
      <c r="K59" s="129"/>
      <c r="L59" s="130"/>
      <c r="M59" s="130"/>
      <c r="N59" s="129"/>
      <c r="O59" s="129"/>
      <c r="P59" s="130"/>
      <c r="Q59" s="129"/>
      <c r="R59" s="130"/>
      <c r="S59" s="130"/>
      <c r="T59" s="118"/>
      <c r="U59" s="116"/>
      <c r="V59" s="116"/>
      <c r="W59" s="116"/>
      <c r="X59" s="129"/>
      <c r="Y59" s="118"/>
      <c r="Z59" s="118"/>
      <c r="AA59" s="119"/>
      <c r="AB59" s="119"/>
      <c r="AC59" s="119"/>
      <c r="AD59" s="119"/>
      <c r="AE59" s="119"/>
      <c r="AF59" s="119"/>
      <c r="AG59" s="119"/>
      <c r="AH59" s="118"/>
      <c r="AI59" s="118"/>
    </row>
    <row r="60" spans="1:35" x14ac:dyDescent="0.25">
      <c r="A60" s="17"/>
      <c r="B60" s="17"/>
      <c r="C60" s="128"/>
      <c r="D60" s="128"/>
      <c r="E60" s="128"/>
      <c r="F60" s="111"/>
      <c r="G60" s="128"/>
      <c r="H60" s="119"/>
      <c r="I60" s="129"/>
      <c r="J60" s="129"/>
      <c r="K60" s="129"/>
      <c r="L60" s="130"/>
      <c r="M60" s="130"/>
      <c r="N60" s="129"/>
      <c r="O60" s="129"/>
      <c r="P60" s="130"/>
      <c r="Q60" s="129"/>
      <c r="R60" s="130"/>
      <c r="S60" s="130"/>
      <c r="T60" s="118"/>
      <c r="U60" s="116"/>
      <c r="V60" s="116"/>
      <c r="W60" s="116"/>
      <c r="X60" s="129"/>
      <c r="Y60" s="118"/>
      <c r="Z60" s="118"/>
      <c r="AA60" s="119"/>
      <c r="AB60" s="119"/>
      <c r="AC60" s="119"/>
      <c r="AD60" s="119"/>
      <c r="AE60" s="119"/>
      <c r="AF60" s="119"/>
      <c r="AG60" s="119"/>
      <c r="AH60" s="118"/>
      <c r="AI60" s="118"/>
    </row>
    <row r="61" spans="1:35" x14ac:dyDescent="0.25">
      <c r="A61" s="115"/>
      <c r="B61" s="115"/>
      <c r="C61" s="128"/>
      <c r="D61" s="128"/>
      <c r="E61" s="128"/>
      <c r="F61" s="111"/>
      <c r="G61" s="128"/>
      <c r="H61" s="119"/>
      <c r="I61" s="129"/>
      <c r="J61" s="129"/>
      <c r="K61" s="129"/>
      <c r="L61" s="130"/>
      <c r="M61" s="130"/>
      <c r="N61" s="129"/>
      <c r="O61" s="129"/>
      <c r="P61" s="130"/>
      <c r="Q61" s="129"/>
      <c r="R61" s="130"/>
      <c r="S61" s="130"/>
      <c r="T61" s="118"/>
      <c r="U61" s="116"/>
      <c r="V61" s="116"/>
      <c r="W61" s="116"/>
      <c r="X61" s="129"/>
      <c r="Y61" s="118"/>
      <c r="Z61" s="118"/>
      <c r="AA61" s="119"/>
      <c r="AB61" s="119"/>
      <c r="AC61" s="119"/>
      <c r="AD61" s="119"/>
      <c r="AE61" s="119"/>
      <c r="AF61" s="119"/>
      <c r="AG61" s="119"/>
      <c r="AH61" s="118"/>
      <c r="AI61" s="118"/>
    </row>
    <row r="62" spans="1:35" x14ac:dyDescent="0.25">
      <c r="A62" s="17"/>
      <c r="B62" s="17"/>
      <c r="C62" s="128"/>
      <c r="D62" s="128"/>
      <c r="E62" s="128"/>
      <c r="F62" s="111"/>
      <c r="G62" s="128"/>
      <c r="H62" s="119"/>
      <c r="I62" s="129"/>
      <c r="J62" s="129"/>
      <c r="K62" s="129"/>
      <c r="L62" s="130"/>
      <c r="M62" s="130"/>
      <c r="N62" s="129"/>
      <c r="O62" s="129"/>
      <c r="P62" s="130"/>
      <c r="Q62" s="129"/>
      <c r="R62" s="130"/>
      <c r="S62" s="130"/>
      <c r="T62" s="118"/>
      <c r="U62" s="116"/>
      <c r="V62" s="116"/>
      <c r="W62" s="116"/>
      <c r="X62" s="129"/>
      <c r="Y62" s="118"/>
      <c r="Z62" s="118"/>
      <c r="AA62" s="119"/>
      <c r="AB62" s="119"/>
      <c r="AC62" s="119"/>
      <c r="AD62" s="119"/>
      <c r="AE62" s="119"/>
      <c r="AF62" s="119"/>
      <c r="AG62" s="119"/>
      <c r="AH62" s="118"/>
      <c r="AI62" s="118"/>
    </row>
    <row r="63" spans="1:35" x14ac:dyDescent="0.25">
      <c r="A63" s="17"/>
      <c r="B63" s="17"/>
      <c r="C63" s="131"/>
      <c r="D63" s="131"/>
      <c r="E63" s="131"/>
      <c r="F63" s="131"/>
      <c r="G63" s="131"/>
      <c r="H63" s="132"/>
      <c r="I63" s="118"/>
      <c r="J63" s="118"/>
      <c r="K63" s="118"/>
      <c r="L63" s="133"/>
      <c r="M63" s="133"/>
      <c r="N63" s="118"/>
      <c r="O63" s="118"/>
      <c r="P63" s="133"/>
      <c r="Q63" s="118"/>
      <c r="R63" s="133"/>
      <c r="S63" s="133"/>
      <c r="T63" s="118"/>
      <c r="U63" s="134"/>
      <c r="V63" s="134"/>
      <c r="W63" s="134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</row>
  </sheetData>
  <sortState ref="C3:AG11">
    <sortCondition ref="W3:W11"/>
  </sortState>
  <dataConsolidate/>
  <mergeCells count="1">
    <mergeCell ref="A1:X1"/>
  </mergeCells>
  <conditionalFormatting sqref="U3 W3">
    <cfRule type="containsText" dxfId="9" priority="25" operator="containsText" text="D">
      <formula>NOT(ISERROR(SEARCH("D",U3)))</formula>
    </cfRule>
    <cfRule type="cellIs" dxfId="8" priority="26" operator="equal">
      <formula>0</formula>
    </cfRule>
  </conditionalFormatting>
  <conditionalFormatting sqref="V4:V62">
    <cfRule type="containsText" dxfId="7" priority="9" operator="containsText" text="D">
      <formula>NOT(ISERROR(SEARCH("D",V4)))</formula>
    </cfRule>
    <cfRule type="cellIs" dxfId="6" priority="10" operator="equal">
      <formula>0</formula>
    </cfRule>
  </conditionalFormatting>
  <conditionalFormatting sqref="U4:U62">
    <cfRule type="containsText" dxfId="5" priority="5" operator="containsText" text="D">
      <formula>NOT(ISERROR(SEARCH("D",U4)))</formula>
    </cfRule>
    <cfRule type="cellIs" dxfId="4" priority="6" operator="equal">
      <formula>0</formula>
    </cfRule>
  </conditionalFormatting>
  <conditionalFormatting sqref="W4:W62">
    <cfRule type="containsText" dxfId="3" priority="3" operator="containsText" text="D">
      <formula>NOT(ISERROR(SEARCH("D",W4)))</formula>
    </cfRule>
    <cfRule type="cellIs" dxfId="2" priority="4" operator="equal">
      <formula>0</formula>
    </cfRule>
  </conditionalFormatting>
  <conditionalFormatting sqref="V3">
    <cfRule type="containsText" dxfId="1" priority="1" operator="containsText" text="D">
      <formula>NOT(ISERROR(SEARCH("D",V3)))</formula>
    </cfRule>
    <cfRule type="cellIs" dxfId="0" priority="2" operator="equal">
      <formula>0</formula>
    </cfRule>
  </conditionalFormatting>
  <dataValidations count="2">
    <dataValidation type="list" allowBlank="1" showInputMessage="1" showErrorMessage="1" sqref="F12:F62">
      <formula1>"-30,30-40,40+,"</formula1>
    </dataValidation>
    <dataValidation type="list" allowBlank="1" showInputMessage="1" showErrorMessage="1" sqref="F3:F11">
      <formula1>"-30,30-40,40+,Ž"</formula1>
    </dataValidation>
  </dataValidations>
  <pageMargins left="0.70866141732283472" right="0.70866141732283472" top="0.59055118110236227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13" workbookViewId="0">
      <selection activeCell="B8" sqref="B8"/>
    </sheetView>
  </sheetViews>
  <sheetFormatPr defaultRowHeight="15" x14ac:dyDescent="0.25"/>
  <sheetData>
    <row r="1" spans="1:3" x14ac:dyDescent="0.25">
      <c r="A1" s="4"/>
      <c r="B1" s="5" t="s">
        <v>5</v>
      </c>
      <c r="C1" s="3"/>
    </row>
    <row r="2" spans="1:3" x14ac:dyDescent="0.25">
      <c r="A2" s="5" t="s">
        <v>4</v>
      </c>
      <c r="B2" s="5" t="s">
        <v>6</v>
      </c>
      <c r="C2" s="3"/>
    </row>
    <row r="3" spans="1:3" x14ac:dyDescent="0.25">
      <c r="A3" s="5">
        <v>2</v>
      </c>
      <c r="B3" s="4">
        <v>45</v>
      </c>
      <c r="C3" s="3"/>
    </row>
    <row r="4" spans="1:3" x14ac:dyDescent="0.25">
      <c r="A4" s="5">
        <v>3</v>
      </c>
      <c r="B4" s="4">
        <v>90</v>
      </c>
      <c r="C4" s="3"/>
    </row>
    <row r="5" spans="1:3" x14ac:dyDescent="0.25">
      <c r="A5" s="5">
        <v>4</v>
      </c>
      <c r="B5" s="4">
        <v>78</v>
      </c>
      <c r="C5" s="3"/>
    </row>
    <row r="6" spans="1:3" ht="45" x14ac:dyDescent="0.25">
      <c r="A6" s="6"/>
      <c r="B6" s="5" t="s">
        <v>7</v>
      </c>
      <c r="C6" s="5" t="s">
        <v>8</v>
      </c>
    </row>
    <row r="7" spans="1:3" ht="105" x14ac:dyDescent="0.25">
      <c r="A7" s="6"/>
      <c r="B7" s="4" t="str">
        <f>IF(A2&gt;89,"1",IF(A2&gt;79,"2",IF(A2&gt;69,"3",IF(A2&gt;59,"4","5"))))</f>
        <v>1</v>
      </c>
      <c r="C7" s="4" t="s">
        <v>9</v>
      </c>
    </row>
    <row r="8" spans="1:3" ht="105" x14ac:dyDescent="0.25">
      <c r="A8" s="6"/>
      <c r="B8" s="4" t="str">
        <f>IF(A3&gt;89,"1",IF(A3&gt;79,"2",IF(A3&gt;69,"3",IF(A3&gt;59,"4","5"))))</f>
        <v>5</v>
      </c>
      <c r="C8" s="4" t="s">
        <v>10</v>
      </c>
    </row>
    <row r="9" spans="1:3" ht="90" x14ac:dyDescent="0.25">
      <c r="A9" s="6"/>
      <c r="B9" s="4" t="str">
        <f>IF(A4&gt;89,"1",IF(A4&gt;79,"2",IF(A4&gt;69,"3",IF(A4&gt;59,"4","5"))))</f>
        <v>5</v>
      </c>
      <c r="C9" s="4" t="s">
        <v>11</v>
      </c>
    </row>
    <row r="10" spans="1:3" ht="17.25" x14ac:dyDescent="0.25">
      <c r="A10" s="7" t="s">
        <v>12</v>
      </c>
    </row>
    <row r="11" spans="1:3" ht="17.25" x14ac:dyDescent="0.25">
      <c r="A11" s="7" t="s">
        <v>13</v>
      </c>
    </row>
    <row r="12" spans="1:3" x14ac:dyDescent="0.25">
      <c r="A12" s="8"/>
    </row>
    <row r="13" spans="1:3" ht="30" x14ac:dyDescent="0.25">
      <c r="A13" s="9" t="s">
        <v>14</v>
      </c>
      <c r="B13" s="9" t="s">
        <v>6</v>
      </c>
    </row>
    <row r="14" spans="1:3" ht="28.5" x14ac:dyDescent="0.25">
      <c r="A14" s="10" t="s">
        <v>15</v>
      </c>
      <c r="B14" s="10">
        <v>1</v>
      </c>
    </row>
    <row r="15" spans="1:3" x14ac:dyDescent="0.25">
      <c r="A15" s="11" t="s">
        <v>16</v>
      </c>
      <c r="B15" s="11">
        <v>2</v>
      </c>
    </row>
    <row r="16" spans="1:3" x14ac:dyDescent="0.25">
      <c r="A16" s="10" t="s">
        <v>17</v>
      </c>
      <c r="B16" s="10">
        <v>3</v>
      </c>
    </row>
    <row r="17" spans="1:2" x14ac:dyDescent="0.25">
      <c r="A17" s="11" t="s">
        <v>18</v>
      </c>
      <c r="B17" s="11">
        <v>4</v>
      </c>
    </row>
    <row r="18" spans="1:2" ht="28.5" x14ac:dyDescent="0.25">
      <c r="A18" s="10" t="s">
        <v>19</v>
      </c>
      <c r="B18" s="10">
        <v>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6"/>
  <sheetViews>
    <sheetView workbookViewId="0">
      <selection activeCell="X10" sqref="X10"/>
    </sheetView>
  </sheetViews>
  <sheetFormatPr defaultRowHeight="15" x14ac:dyDescent="0.25"/>
  <cols>
    <col min="1" max="2" width="3.7109375" style="64" customWidth="1"/>
    <col min="3" max="4" width="12.7109375" style="64" customWidth="1"/>
    <col min="5" max="5" width="5.28515625" style="64" customWidth="1"/>
    <col min="6" max="6" width="6.28515625" style="100" customWidth="1"/>
    <col min="7" max="7" width="4.28515625" style="100" customWidth="1"/>
    <col min="8" max="8" width="6.28515625" style="64" customWidth="1"/>
    <col min="9" max="9" width="4.28515625" style="64" customWidth="1"/>
    <col min="10" max="10" width="6.28515625" style="64" customWidth="1"/>
    <col min="11" max="11" width="4.28515625" style="64" customWidth="1"/>
    <col min="12" max="12" width="6.28515625" style="64" customWidth="1"/>
    <col min="13" max="13" width="4.28515625" style="64" customWidth="1"/>
    <col min="14" max="14" width="6.28515625" style="64" customWidth="1"/>
    <col min="15" max="15" width="4.28515625" style="64" customWidth="1"/>
    <col min="16" max="16" width="6.28515625" style="64" customWidth="1"/>
    <col min="17" max="17" width="4.28515625" style="64" customWidth="1"/>
    <col min="18" max="18" width="6.28515625" style="64" customWidth="1"/>
    <col min="19" max="19" width="4.28515625" style="64" customWidth="1"/>
    <col min="20" max="20" width="7.42578125" style="64" customWidth="1"/>
    <col min="21" max="25" width="6.28515625" style="64" customWidth="1"/>
    <col min="26" max="16384" width="9.140625" style="64"/>
  </cols>
  <sheetData>
    <row r="1" spans="1:34" ht="33" customHeight="1" thickBot="1" x14ac:dyDescent="0.3">
      <c r="A1" s="60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  <c r="U1" s="63"/>
      <c r="V1" s="63"/>
      <c r="W1" s="63"/>
      <c r="X1" s="63"/>
    </row>
    <row r="2" spans="1:34" ht="148.5" customHeight="1" thickBot="1" x14ac:dyDescent="0.3">
      <c r="A2" s="65" t="s">
        <v>45</v>
      </c>
      <c r="B2" s="66" t="s">
        <v>23</v>
      </c>
      <c r="C2" s="67" t="s">
        <v>46</v>
      </c>
      <c r="D2" s="68" t="s">
        <v>22</v>
      </c>
      <c r="E2" s="69" t="s">
        <v>37</v>
      </c>
      <c r="F2" s="70" t="s">
        <v>47</v>
      </c>
      <c r="G2" s="71" t="s">
        <v>48</v>
      </c>
      <c r="H2" s="72" t="s">
        <v>49</v>
      </c>
      <c r="I2" s="71" t="s">
        <v>48</v>
      </c>
      <c r="J2" s="70" t="s">
        <v>50</v>
      </c>
      <c r="K2" s="71" t="s">
        <v>48</v>
      </c>
      <c r="L2" s="72" t="s">
        <v>51</v>
      </c>
      <c r="M2" s="71" t="s">
        <v>48</v>
      </c>
      <c r="N2" s="70" t="s">
        <v>52</v>
      </c>
      <c r="O2" s="71" t="s">
        <v>48</v>
      </c>
      <c r="P2" s="70" t="s">
        <v>53</v>
      </c>
      <c r="Q2" s="71" t="s">
        <v>48</v>
      </c>
      <c r="R2" s="70" t="s">
        <v>54</v>
      </c>
      <c r="S2" s="71" t="s">
        <v>48</v>
      </c>
      <c r="T2" s="73" t="s">
        <v>55</v>
      </c>
      <c r="V2" s="74"/>
      <c r="W2" s="74"/>
      <c r="X2" s="74"/>
      <c r="Y2" s="74"/>
      <c r="Z2" s="74"/>
      <c r="AA2" s="74"/>
      <c r="AB2" s="74"/>
      <c r="AC2" s="74"/>
    </row>
    <row r="3" spans="1:34" s="83" customFormat="1" ht="15" customHeight="1" x14ac:dyDescent="0.2">
      <c r="A3" s="75">
        <f>'Hlavní tabulka'!A3</f>
        <v>1</v>
      </c>
      <c r="B3" s="75">
        <f>'Hlavní tabulka'!B3</f>
        <v>1</v>
      </c>
      <c r="C3" s="76" t="str">
        <f>'Hlavní tabulka'!C3</f>
        <v>Havlenová</v>
      </c>
      <c r="D3" s="77" t="str">
        <f>'Hlavní tabulka'!D3</f>
        <v>Pavlína</v>
      </c>
      <c r="E3" s="78" t="str">
        <f>'Hlavní tabulka'!F3</f>
        <v>Ž</v>
      </c>
      <c r="F3" s="79">
        <f>'Hlavní tabulka'!AA3</f>
        <v>9.31</v>
      </c>
      <c r="G3" s="103">
        <v>1</v>
      </c>
      <c r="H3" s="81">
        <f>'Hlavní tabulka'!AB3-'Hlavní tabulka'!AA3</f>
        <v>14.58</v>
      </c>
      <c r="I3" s="103">
        <v>4</v>
      </c>
      <c r="J3" s="79">
        <f>'Hlavní tabulka'!AC3-'Hlavní tabulka'!AB3</f>
        <v>10.149999999999999</v>
      </c>
      <c r="K3" s="103">
        <v>4</v>
      </c>
      <c r="L3" s="81">
        <f>'Hlavní tabulka'!AD3-'Hlavní tabulka'!AC3</f>
        <v>35.190000000000005</v>
      </c>
      <c r="M3" s="103">
        <v>5</v>
      </c>
      <c r="N3" s="79">
        <f>'Hlavní tabulka'!AE3-'Hlavní tabulka'!AD3</f>
        <v>23.259999999999991</v>
      </c>
      <c r="O3" s="103">
        <v>4</v>
      </c>
      <c r="P3" s="79">
        <f>'Hlavní tabulka'!AF3-'Hlavní tabulka'!AE3</f>
        <v>16.980000000000004</v>
      </c>
      <c r="Q3" s="103">
        <v>3</v>
      </c>
      <c r="R3" s="79">
        <f>'Hlavní tabulka'!AG3-'Hlavní tabulka'!AF3</f>
        <v>38.72999999999999</v>
      </c>
      <c r="S3" s="103">
        <v>1</v>
      </c>
      <c r="T3" s="82">
        <f>'Hlavní tabulka'!W3</f>
        <v>148.19999999999999</v>
      </c>
      <c r="V3" s="84"/>
      <c r="W3" s="85"/>
      <c r="X3" s="84"/>
      <c r="Y3" s="84"/>
      <c r="Z3" s="84"/>
      <c r="AA3" s="84"/>
      <c r="AB3" s="84"/>
      <c r="AC3" s="84"/>
    </row>
    <row r="4" spans="1:34" x14ac:dyDescent="0.25">
      <c r="A4" s="86">
        <f>'Hlavní tabulka'!A4</f>
        <v>2</v>
      </c>
      <c r="B4" s="86">
        <f>'Hlavní tabulka'!B4</f>
        <v>2</v>
      </c>
      <c r="C4" s="87" t="str">
        <f>'Hlavní tabulka'!C4</f>
        <v>Vápeníková</v>
      </c>
      <c r="D4" s="88" t="str">
        <f>'Hlavní tabulka'!D4</f>
        <v>Denisa</v>
      </c>
      <c r="E4" s="89" t="str">
        <f>'Hlavní tabulka'!F4</f>
        <v>Ž</v>
      </c>
      <c r="F4" s="90">
        <f>'Hlavní tabulka'!AA4</f>
        <v>9.68</v>
      </c>
      <c r="G4" s="80">
        <v>2</v>
      </c>
      <c r="H4" s="91">
        <f>'Hlavní tabulka'!AB4-'Hlavní tabulka'!AA4</f>
        <v>13.95</v>
      </c>
      <c r="I4" s="80">
        <v>3</v>
      </c>
      <c r="J4" s="90">
        <f>'Hlavní tabulka'!AC4-'Hlavní tabulka'!AB4</f>
        <v>14.870000000000001</v>
      </c>
      <c r="K4" s="80">
        <v>3</v>
      </c>
      <c r="L4" s="91">
        <f>'Hlavní tabulka'!AD4-'Hlavní tabulka'!AC4</f>
        <v>31.560000000000002</v>
      </c>
      <c r="M4" s="80">
        <v>4</v>
      </c>
      <c r="N4" s="90">
        <f>'Hlavní tabulka'!AE4-'Hlavní tabulka'!AD4</f>
        <v>20.170000000000002</v>
      </c>
      <c r="O4" s="80">
        <v>1</v>
      </c>
      <c r="P4" s="90">
        <f>'Hlavní tabulka'!AF4-'Hlavní tabulka'!AE4</f>
        <v>15.959999999999994</v>
      </c>
      <c r="Q4" s="80">
        <v>1</v>
      </c>
      <c r="R4" s="90">
        <f>'Hlavní tabulka'!AG4-'Hlavní tabulka'!AF4</f>
        <v>44.84</v>
      </c>
      <c r="S4" s="80">
        <v>5</v>
      </c>
      <c r="T4" s="92">
        <f>'Hlavní tabulka'!W4</f>
        <v>151.03</v>
      </c>
      <c r="V4" s="74"/>
      <c r="W4" s="85"/>
      <c r="X4" s="74"/>
      <c r="Y4" s="74"/>
      <c r="Z4" s="74"/>
      <c r="AA4" s="74"/>
      <c r="AB4" s="74"/>
      <c r="AC4" s="74"/>
    </row>
    <row r="5" spans="1:34" x14ac:dyDescent="0.25">
      <c r="A5" s="86">
        <f>'Hlavní tabulka'!A5</f>
        <v>3</v>
      </c>
      <c r="B5" s="86">
        <f>'Hlavní tabulka'!B5</f>
        <v>3</v>
      </c>
      <c r="C5" s="87" t="str">
        <f>'Hlavní tabulka'!C5</f>
        <v>Honsová</v>
      </c>
      <c r="D5" s="88" t="str">
        <f>'Hlavní tabulka'!D5</f>
        <v>Michaela</v>
      </c>
      <c r="E5" s="89" t="str">
        <f>'Hlavní tabulka'!F5</f>
        <v>Ž</v>
      </c>
      <c r="F5" s="90">
        <f>'Hlavní tabulka'!AA5</f>
        <v>10.02</v>
      </c>
      <c r="G5" s="80">
        <v>4</v>
      </c>
      <c r="H5" s="91">
        <f>'Hlavní tabulka'!AB5-'Hlavní tabulka'!AA5</f>
        <v>13.84</v>
      </c>
      <c r="I5" s="80">
        <v>2</v>
      </c>
      <c r="J5" s="90">
        <f>'Hlavní tabulka'!AC5-'Hlavní tabulka'!AB5</f>
        <v>15.29</v>
      </c>
      <c r="K5" s="80">
        <v>2</v>
      </c>
      <c r="L5" s="91">
        <f>'Hlavní tabulka'!AD5-'Hlavní tabulka'!AC5</f>
        <v>29.020000000000003</v>
      </c>
      <c r="M5" s="80">
        <v>2</v>
      </c>
      <c r="N5" s="90">
        <f>'Hlavní tabulka'!AE5-'Hlavní tabulka'!AD5</f>
        <v>23.17</v>
      </c>
      <c r="O5" s="80">
        <v>3</v>
      </c>
      <c r="P5" s="90">
        <f>'Hlavní tabulka'!AF5-'Hlavní tabulka'!AE5</f>
        <v>16.099999999999994</v>
      </c>
      <c r="Q5" s="80">
        <v>2</v>
      </c>
      <c r="R5" s="90">
        <f>'Hlavní tabulka'!AG5-'Hlavní tabulka'!AF5</f>
        <v>43.640000000000015</v>
      </c>
      <c r="S5" s="80">
        <v>3</v>
      </c>
      <c r="T5" s="92">
        <f>'Hlavní tabulka'!W5</f>
        <v>151.08000000000001</v>
      </c>
      <c r="V5" s="74"/>
      <c r="W5" s="85"/>
      <c r="X5" s="74"/>
      <c r="Y5" s="74"/>
      <c r="Z5" s="74"/>
      <c r="AA5" s="74"/>
      <c r="AB5" s="74"/>
      <c r="AC5" s="74"/>
    </row>
    <row r="6" spans="1:34" x14ac:dyDescent="0.25">
      <c r="A6" s="86">
        <f>'Hlavní tabulka'!A6</f>
        <v>4</v>
      </c>
      <c r="B6" s="86">
        <f>'Hlavní tabulka'!B6</f>
        <v>4</v>
      </c>
      <c r="C6" s="87" t="str">
        <f>'Hlavní tabulka'!C6</f>
        <v>Kotenová</v>
      </c>
      <c r="D6" s="88" t="str">
        <f>'Hlavní tabulka'!D6</f>
        <v>Barbora</v>
      </c>
      <c r="E6" s="89" t="str">
        <f>'Hlavní tabulka'!F6</f>
        <v>Ž</v>
      </c>
      <c r="F6" s="90">
        <f>'Hlavní tabulka'!AA6</f>
        <v>9.68</v>
      </c>
      <c r="G6" s="80">
        <v>3</v>
      </c>
      <c r="H6" s="91">
        <f>'Hlavní tabulka'!AB6-'Hlavní tabulka'!AA6</f>
        <v>15.09</v>
      </c>
      <c r="I6" s="80">
        <v>5</v>
      </c>
      <c r="J6" s="90">
        <f>'Hlavní tabulka'!AC6-'Hlavní tabulka'!AB6</f>
        <v>16.470000000000002</v>
      </c>
      <c r="K6" s="80">
        <v>5</v>
      </c>
      <c r="L6" s="91">
        <f>'Hlavní tabulka'!AD6-'Hlavní tabulka'!AC6</f>
        <v>30.369999999999997</v>
      </c>
      <c r="M6" s="80">
        <v>3</v>
      </c>
      <c r="N6" s="90">
        <f>'Hlavní tabulka'!AE6-'Hlavní tabulka'!AD6</f>
        <v>21.92</v>
      </c>
      <c r="O6" s="80">
        <v>2</v>
      </c>
      <c r="P6" s="90">
        <f>'Hlavní tabulka'!AF6-'Hlavní tabulka'!AE6</f>
        <v>17.789999999999992</v>
      </c>
      <c r="Q6" s="80">
        <v>4</v>
      </c>
      <c r="R6" s="90">
        <f>'Hlavní tabulka'!AG6-'Hlavní tabulka'!AF6</f>
        <v>41</v>
      </c>
      <c r="S6" s="80">
        <v>2</v>
      </c>
      <c r="T6" s="92">
        <f>'Hlavní tabulka'!W6</f>
        <v>152.32</v>
      </c>
      <c r="V6" s="74"/>
      <c r="W6" s="85"/>
      <c r="X6" s="74"/>
      <c r="Y6" s="74"/>
      <c r="Z6" s="74"/>
      <c r="AA6" s="74"/>
      <c r="AB6" s="74"/>
      <c r="AC6" s="74"/>
    </row>
    <row r="7" spans="1:34" x14ac:dyDescent="0.25">
      <c r="A7" s="86">
        <f>'Hlavní tabulka'!A7</f>
        <v>5</v>
      </c>
      <c r="B7" s="86">
        <f>'Hlavní tabulka'!B7</f>
        <v>5</v>
      </c>
      <c r="C7" s="87" t="str">
        <f>'Hlavní tabulka'!C7</f>
        <v>Krčálová</v>
      </c>
      <c r="D7" s="88" t="str">
        <f>'Hlavní tabulka'!D7</f>
        <v>Blanka</v>
      </c>
      <c r="E7" s="89" t="str">
        <f>'Hlavní tabulka'!F7</f>
        <v>Ž</v>
      </c>
      <c r="F7" s="90">
        <f>'Hlavní tabulka'!AA7</f>
        <v>11.4</v>
      </c>
      <c r="G7" s="80">
        <v>5</v>
      </c>
      <c r="H7" s="91">
        <f>'Hlavní tabulka'!AB7-'Hlavní tabulka'!AA7</f>
        <v>12.290000000000001</v>
      </c>
      <c r="I7" s="80">
        <v>1</v>
      </c>
      <c r="J7" s="90">
        <f>'Hlavní tabulka'!AC7-'Hlavní tabulka'!AB7</f>
        <v>15.849999999999998</v>
      </c>
      <c r="K7" s="80">
        <v>1</v>
      </c>
      <c r="L7" s="91">
        <f>'Hlavní tabulka'!AD7-'Hlavní tabulka'!AC7</f>
        <v>28.449999999999996</v>
      </c>
      <c r="M7" s="80">
        <v>1</v>
      </c>
      <c r="N7" s="90">
        <f>'Hlavní tabulka'!AE7-'Hlavní tabulka'!AD7</f>
        <v>24.11</v>
      </c>
      <c r="O7" s="80">
        <v>5</v>
      </c>
      <c r="P7" s="90">
        <f>'Hlavní tabulka'!AF7-'Hlavní tabulka'!AE7</f>
        <v>18.090000000000003</v>
      </c>
      <c r="Q7" s="80">
        <v>5</v>
      </c>
      <c r="R7" s="90">
        <f>'Hlavní tabulka'!AG7-'Hlavní tabulka'!AF7</f>
        <v>44.59</v>
      </c>
      <c r="S7" s="80">
        <v>4</v>
      </c>
      <c r="T7" s="92">
        <f>'Hlavní tabulka'!W7</f>
        <v>154.78</v>
      </c>
      <c r="V7" s="74"/>
      <c r="W7" s="85"/>
      <c r="X7" s="74"/>
      <c r="Y7" s="74"/>
      <c r="Z7" s="74"/>
      <c r="AA7" s="74"/>
      <c r="AB7" s="74"/>
      <c r="AC7" s="74"/>
    </row>
    <row r="8" spans="1:34" x14ac:dyDescent="0.25">
      <c r="A8" s="86">
        <f>'Hlavní tabulka'!A8</f>
        <v>6</v>
      </c>
      <c r="B8" s="86">
        <f>'Hlavní tabulka'!B8</f>
        <v>6</v>
      </c>
      <c r="C8" s="87" t="str">
        <f>'Hlavní tabulka'!C8</f>
        <v>Jáchimová</v>
      </c>
      <c r="D8" s="88" t="str">
        <f>'Hlavní tabulka'!D8</f>
        <v>Adéla</v>
      </c>
      <c r="E8" s="89" t="str">
        <f>'Hlavní tabulka'!F8</f>
        <v>Ž</v>
      </c>
      <c r="F8" s="90">
        <f>'Hlavní tabulka'!AA8</f>
        <v>11.9</v>
      </c>
      <c r="G8" s="80">
        <v>7</v>
      </c>
      <c r="H8" s="91">
        <f>'Hlavní tabulka'!AB8-'Hlavní tabulka'!AA8</f>
        <v>16.57</v>
      </c>
      <c r="I8" s="80">
        <v>6</v>
      </c>
      <c r="J8" s="90">
        <f>'Hlavní tabulka'!AC8-'Hlavní tabulka'!AB8</f>
        <v>18.47</v>
      </c>
      <c r="K8" s="80">
        <v>6</v>
      </c>
      <c r="L8" s="91">
        <f>'Hlavní tabulka'!AD8-'Hlavní tabulka'!AC8</f>
        <v>35.75</v>
      </c>
      <c r="M8" s="80">
        <v>7</v>
      </c>
      <c r="N8" s="90">
        <f>'Hlavní tabulka'!AE8-'Hlavní tabulka'!AD8</f>
        <v>29.159999999999997</v>
      </c>
      <c r="O8" s="80">
        <v>8</v>
      </c>
      <c r="P8" s="90">
        <f>'Hlavní tabulka'!AF8-'Hlavní tabulka'!AE8</f>
        <v>19.920000000000016</v>
      </c>
      <c r="Q8" s="80">
        <v>8</v>
      </c>
      <c r="R8" s="90">
        <f>'Hlavní tabulka'!AG8-'Hlavní tabulka'!AF8</f>
        <v>48.66</v>
      </c>
      <c r="S8" s="80">
        <v>6</v>
      </c>
      <c r="T8" s="92">
        <f>'Hlavní tabulka'!W8</f>
        <v>180.43</v>
      </c>
      <c r="V8" s="74"/>
      <c r="W8" s="85"/>
      <c r="X8" s="74"/>
      <c r="Y8" s="74"/>
      <c r="Z8" s="74"/>
      <c r="AA8" s="74"/>
      <c r="AB8" s="74"/>
      <c r="AC8" s="74"/>
    </row>
    <row r="9" spans="1:34" x14ac:dyDescent="0.25">
      <c r="A9" s="86">
        <f>'Hlavní tabulka'!A9</f>
        <v>7</v>
      </c>
      <c r="B9" s="86">
        <f>'Hlavní tabulka'!B9</f>
        <v>7</v>
      </c>
      <c r="C9" s="87" t="str">
        <f>'Hlavní tabulka'!C9</f>
        <v>Kuchařová</v>
      </c>
      <c r="D9" s="88" t="str">
        <f>'Hlavní tabulka'!D9</f>
        <v>Jana</v>
      </c>
      <c r="E9" s="89" t="str">
        <f>'Hlavní tabulka'!F9</f>
        <v>Ž</v>
      </c>
      <c r="F9" s="90">
        <f>'Hlavní tabulka'!AA9</f>
        <v>11.41</v>
      </c>
      <c r="G9" s="80">
        <v>6</v>
      </c>
      <c r="H9" s="91">
        <f>'Hlavní tabulka'!AB9-'Hlavní tabulka'!AA9</f>
        <v>16.809999999999999</v>
      </c>
      <c r="I9" s="80">
        <v>7</v>
      </c>
      <c r="J9" s="90">
        <f>'Hlavní tabulka'!AC9-'Hlavní tabulka'!AB9</f>
        <v>20.83</v>
      </c>
      <c r="K9" s="80">
        <v>7</v>
      </c>
      <c r="L9" s="91">
        <f>'Hlavní tabulka'!AD9-'Hlavní tabulka'!AC9</f>
        <v>35.409999999999997</v>
      </c>
      <c r="M9" s="80">
        <v>6</v>
      </c>
      <c r="N9" s="90">
        <f>'Hlavní tabulka'!AE9-'Hlavní tabulka'!AD9</f>
        <v>24.27000000000001</v>
      </c>
      <c r="O9" s="80">
        <v>6</v>
      </c>
      <c r="P9" s="90">
        <f>'Hlavní tabulka'!AF9-'Hlavní tabulka'!AE9</f>
        <v>18.829999999999998</v>
      </c>
      <c r="Q9" s="80">
        <v>6</v>
      </c>
      <c r="R9" s="90">
        <f>'Hlavní tabulka'!AG9-'Hlavní tabulka'!AF9</f>
        <v>54.300000000000011</v>
      </c>
      <c r="S9" s="80">
        <v>7</v>
      </c>
      <c r="T9" s="92">
        <f>'Hlavní tabulka'!W9</f>
        <v>181.86</v>
      </c>
      <c r="V9" s="74"/>
      <c r="W9" s="85"/>
      <c r="X9" s="74"/>
      <c r="Y9" s="74"/>
      <c r="Z9" s="74"/>
      <c r="AA9" s="74"/>
      <c r="AB9" s="74"/>
      <c r="AC9" s="74"/>
    </row>
    <row r="10" spans="1:34" x14ac:dyDescent="0.25">
      <c r="A10" s="86">
        <f>'Hlavní tabulka'!A10</f>
        <v>8</v>
      </c>
      <c r="B10" s="86">
        <f>'Hlavní tabulka'!B10</f>
        <v>8</v>
      </c>
      <c r="C10" s="87" t="str">
        <f>'Hlavní tabulka'!C10</f>
        <v>Janoušková</v>
      </c>
      <c r="D10" s="88" t="str">
        <f>'Hlavní tabulka'!D10</f>
        <v>Kateřina</v>
      </c>
      <c r="E10" s="89" t="str">
        <f>'Hlavní tabulka'!F10</f>
        <v>Ž</v>
      </c>
      <c r="F10" s="90">
        <f>'Hlavní tabulka'!AA10</f>
        <v>13.37</v>
      </c>
      <c r="G10" s="80">
        <v>8</v>
      </c>
      <c r="H10" s="91">
        <f>'Hlavní tabulka'!AB10-'Hlavní tabulka'!AA10</f>
        <v>22.57</v>
      </c>
      <c r="I10" s="80">
        <v>8</v>
      </c>
      <c r="J10" s="90">
        <f>'Hlavní tabulka'!AC10-'Hlavní tabulka'!AB10</f>
        <v>17.850000000000001</v>
      </c>
      <c r="K10" s="80">
        <v>8</v>
      </c>
      <c r="L10" s="91">
        <f>'Hlavní tabulka'!AD10-'Hlavní tabulka'!AC10</f>
        <v>42.580000000000005</v>
      </c>
      <c r="M10" s="80">
        <v>8</v>
      </c>
      <c r="N10" s="90">
        <f>'Hlavní tabulka'!AE10-'Hlavní tabulka'!AD10</f>
        <v>28.53</v>
      </c>
      <c r="O10" s="80">
        <v>7</v>
      </c>
      <c r="P10" s="90">
        <f>'Hlavní tabulka'!AF10-'Hlavní tabulka'!AE10</f>
        <v>18.919999999999987</v>
      </c>
      <c r="Q10" s="80">
        <v>7</v>
      </c>
      <c r="R10" s="90">
        <f>'Hlavní tabulka'!AG10-'Hlavní tabulka'!AF10</f>
        <v>62.900000000000006</v>
      </c>
      <c r="S10" s="80">
        <v>8</v>
      </c>
      <c r="T10" s="92">
        <f>'Hlavní tabulka'!W10</f>
        <v>206.72</v>
      </c>
      <c r="V10" s="74"/>
      <c r="W10" s="85"/>
      <c r="X10" s="74"/>
      <c r="Y10" s="74"/>
      <c r="Z10" s="74"/>
      <c r="AA10" s="74"/>
      <c r="AB10" s="74"/>
      <c r="AC10" s="74"/>
    </row>
    <row r="11" spans="1:34" ht="15.75" thickBot="1" x14ac:dyDescent="0.3">
      <c r="A11" s="93">
        <f>'Hlavní tabulka'!A11</f>
        <v>9</v>
      </c>
      <c r="B11" s="93">
        <f>'Hlavní tabulka'!B11</f>
        <v>9</v>
      </c>
      <c r="C11" s="94" t="str">
        <f>'Hlavní tabulka'!C11</f>
        <v>Mrňková</v>
      </c>
      <c r="D11" s="95" t="str">
        <f>'Hlavní tabulka'!D11</f>
        <v>Zdeňka</v>
      </c>
      <c r="E11" s="96" t="str">
        <f>'Hlavní tabulka'!F11</f>
        <v>Ž</v>
      </c>
      <c r="F11" s="97">
        <f>'Hlavní tabulka'!AA11</f>
        <v>14.7</v>
      </c>
      <c r="G11" s="104">
        <v>9</v>
      </c>
      <c r="H11" s="98">
        <f>'Hlavní tabulka'!AB11-'Hlavní tabulka'!AA11</f>
        <v>48.08</v>
      </c>
      <c r="I11" s="104">
        <v>9</v>
      </c>
      <c r="J11" s="97">
        <f>'Hlavní tabulka'!AC11-'Hlavní tabulka'!AB11</f>
        <v>21.25</v>
      </c>
      <c r="K11" s="104">
        <v>9</v>
      </c>
      <c r="L11" s="98">
        <f>'Hlavní tabulka'!AD11-'Hlavní tabulka'!AC11</f>
        <v>44.69</v>
      </c>
      <c r="M11" s="104">
        <v>9</v>
      </c>
      <c r="N11" s="97">
        <f>'Hlavní tabulka'!AE11-'Hlavní tabulka'!AD11</f>
        <v>39.379999999999995</v>
      </c>
      <c r="O11" s="104">
        <v>9</v>
      </c>
      <c r="P11" s="97">
        <f>'Hlavní tabulka'!AF11-'Hlavní tabulka'!AE11</f>
        <v>22.319999999999993</v>
      </c>
      <c r="Q11" s="104">
        <v>9</v>
      </c>
      <c r="R11" s="97">
        <f>'Hlavní tabulka'!AG11-'Hlavní tabulka'!AF11</f>
        <v>82.960000000000008</v>
      </c>
      <c r="S11" s="104">
        <v>9</v>
      </c>
      <c r="T11" s="99">
        <f>'Hlavní tabulka'!W11</f>
        <v>273.38</v>
      </c>
      <c r="V11" s="74"/>
      <c r="W11" s="85"/>
      <c r="X11" s="74"/>
      <c r="Y11" s="74"/>
      <c r="Z11" s="74"/>
      <c r="AA11" s="74"/>
      <c r="AB11" s="74"/>
      <c r="AC11" s="74"/>
    </row>
    <row r="12" spans="1:34" x14ac:dyDescent="0.25">
      <c r="A12" s="85"/>
      <c r="B12" s="85"/>
      <c r="C12" s="101"/>
      <c r="D12" s="101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74"/>
      <c r="V12" s="74"/>
      <c r="W12" s="85"/>
      <c r="X12" s="74"/>
      <c r="Y12" s="74"/>
      <c r="Z12" s="74"/>
      <c r="AA12" s="74"/>
      <c r="AB12" s="74"/>
      <c r="AC12" s="74"/>
      <c r="AG12" s="74"/>
      <c r="AH12" s="74"/>
    </row>
    <row r="13" spans="1:34" x14ac:dyDescent="0.25">
      <c r="A13" s="85"/>
      <c r="B13" s="85"/>
      <c r="C13" s="101"/>
      <c r="D13" s="101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74"/>
      <c r="V13" s="74"/>
      <c r="W13" s="85"/>
      <c r="X13" s="74"/>
      <c r="Y13" s="74"/>
      <c r="Z13" s="74"/>
      <c r="AA13" s="74"/>
      <c r="AB13" s="74"/>
      <c r="AC13" s="74"/>
      <c r="AG13" s="74"/>
      <c r="AH13" s="74"/>
    </row>
    <row r="14" spans="1:34" x14ac:dyDescent="0.25">
      <c r="A14" s="85"/>
      <c r="B14" s="85"/>
      <c r="C14" s="101"/>
      <c r="D14" s="101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74"/>
      <c r="V14" s="74"/>
      <c r="W14" s="85"/>
      <c r="X14" s="74"/>
      <c r="Y14" s="74"/>
      <c r="Z14" s="74"/>
      <c r="AA14" s="74"/>
      <c r="AB14" s="74"/>
      <c r="AC14" s="74"/>
      <c r="AD14" s="74"/>
      <c r="AG14" s="74"/>
      <c r="AH14" s="74"/>
    </row>
    <row r="15" spans="1:34" x14ac:dyDescent="0.25">
      <c r="A15" s="85"/>
      <c r="B15" s="85"/>
      <c r="C15" s="101"/>
      <c r="D15" s="101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74"/>
      <c r="V15" s="74"/>
      <c r="W15" s="85"/>
      <c r="X15" s="74"/>
      <c r="Y15" s="74"/>
      <c r="Z15" s="74"/>
      <c r="AA15" s="74"/>
      <c r="AB15" s="74"/>
      <c r="AC15" s="74"/>
      <c r="AD15" s="74"/>
    </row>
    <row r="16" spans="1:34" x14ac:dyDescent="0.25">
      <c r="A16" s="85"/>
      <c r="B16" s="85"/>
      <c r="C16" s="101"/>
      <c r="D16" s="101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74"/>
      <c r="V16" s="74"/>
      <c r="W16" s="85"/>
      <c r="X16" s="74"/>
      <c r="Y16" s="74"/>
      <c r="Z16" s="74"/>
      <c r="AA16" s="74"/>
      <c r="AB16" s="74"/>
      <c r="AC16" s="74"/>
      <c r="AD16" s="74"/>
    </row>
    <row r="17" spans="1:30" x14ac:dyDescent="0.25">
      <c r="A17" s="85"/>
      <c r="B17" s="85"/>
      <c r="C17" s="101"/>
      <c r="D17" s="101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74"/>
      <c r="V17" s="74"/>
      <c r="W17" s="85"/>
      <c r="X17" s="74"/>
      <c r="Y17" s="74"/>
      <c r="Z17" s="74"/>
      <c r="AA17" s="74"/>
      <c r="AB17" s="74"/>
      <c r="AC17" s="74"/>
      <c r="AD17" s="74"/>
    </row>
    <row r="18" spans="1:30" x14ac:dyDescent="0.25">
      <c r="A18" s="85"/>
      <c r="B18" s="85"/>
      <c r="C18" s="101"/>
      <c r="D18" s="101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74"/>
      <c r="V18" s="74"/>
      <c r="W18" s="85"/>
      <c r="X18" s="74"/>
      <c r="Y18" s="74"/>
      <c r="Z18" s="74"/>
      <c r="AA18" s="74"/>
      <c r="AB18" s="74"/>
      <c r="AC18" s="74"/>
      <c r="AD18" s="74"/>
    </row>
    <row r="19" spans="1:30" x14ac:dyDescent="0.25">
      <c r="A19" s="85"/>
      <c r="B19" s="85"/>
      <c r="C19" s="101"/>
      <c r="D19" s="101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74"/>
      <c r="V19" s="74"/>
      <c r="W19" s="85"/>
      <c r="X19" s="74"/>
      <c r="Y19" s="74"/>
      <c r="Z19" s="74"/>
      <c r="AA19" s="74"/>
      <c r="AB19" s="74"/>
      <c r="AC19" s="74"/>
      <c r="AD19" s="74"/>
    </row>
    <row r="20" spans="1:30" x14ac:dyDescent="0.25">
      <c r="A20" s="85"/>
      <c r="B20" s="85"/>
      <c r="C20" s="101"/>
      <c r="D20" s="101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74"/>
      <c r="V20" s="74"/>
      <c r="W20" s="85"/>
      <c r="X20" s="74"/>
      <c r="Y20" s="74"/>
      <c r="Z20" s="74"/>
      <c r="AA20" s="74"/>
      <c r="AB20" s="74"/>
      <c r="AC20" s="74"/>
      <c r="AD20" s="74"/>
    </row>
    <row r="21" spans="1:30" x14ac:dyDescent="0.25">
      <c r="A21" s="85"/>
      <c r="B21" s="85"/>
      <c r="C21" s="101"/>
      <c r="D21" s="101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74"/>
      <c r="V21" s="74"/>
      <c r="W21" s="85"/>
      <c r="X21" s="74"/>
      <c r="Y21" s="74"/>
      <c r="Z21" s="74"/>
      <c r="AA21" s="74"/>
      <c r="AB21" s="74"/>
      <c r="AC21" s="74"/>
      <c r="AD21" s="74"/>
    </row>
    <row r="22" spans="1:30" x14ac:dyDescent="0.25">
      <c r="A22" s="85"/>
      <c r="B22" s="85"/>
      <c r="C22" s="101"/>
      <c r="D22" s="101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74"/>
      <c r="V22" s="74"/>
      <c r="W22" s="85"/>
      <c r="X22" s="74"/>
      <c r="Y22" s="74"/>
      <c r="Z22" s="74"/>
      <c r="AA22" s="74"/>
      <c r="AB22" s="74"/>
      <c r="AC22" s="74"/>
      <c r="AD22" s="74"/>
    </row>
    <row r="23" spans="1:30" x14ac:dyDescent="0.25">
      <c r="A23" s="85"/>
      <c r="B23" s="85"/>
      <c r="C23" s="101"/>
      <c r="D23" s="101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74"/>
      <c r="V23" s="74"/>
      <c r="W23" s="85"/>
      <c r="X23" s="74"/>
      <c r="Y23" s="74"/>
      <c r="Z23" s="74"/>
      <c r="AA23" s="74"/>
      <c r="AB23" s="74"/>
      <c r="AC23" s="74"/>
      <c r="AD23" s="74"/>
    </row>
    <row r="24" spans="1:30" x14ac:dyDescent="0.25">
      <c r="A24" s="85"/>
      <c r="B24" s="85"/>
      <c r="C24" s="101"/>
      <c r="D24" s="101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74"/>
      <c r="V24" s="74"/>
      <c r="W24" s="85"/>
      <c r="X24" s="74"/>
      <c r="Y24" s="74"/>
      <c r="Z24" s="74"/>
      <c r="AA24" s="74"/>
      <c r="AB24" s="74"/>
      <c r="AC24" s="74"/>
      <c r="AD24" s="74"/>
    </row>
    <row r="25" spans="1:30" x14ac:dyDescent="0.25">
      <c r="A25" s="85"/>
      <c r="B25" s="85"/>
      <c r="C25" s="101"/>
      <c r="D25" s="101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74"/>
      <c r="V25" s="74"/>
      <c r="W25" s="85"/>
      <c r="X25" s="74"/>
      <c r="Y25" s="74"/>
      <c r="Z25" s="74"/>
      <c r="AA25" s="74"/>
      <c r="AB25" s="74"/>
      <c r="AC25" s="74"/>
      <c r="AD25" s="74"/>
    </row>
    <row r="26" spans="1:30" x14ac:dyDescent="0.25">
      <c r="A26" s="85"/>
      <c r="B26" s="85"/>
      <c r="C26" s="101"/>
      <c r="D26" s="101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74"/>
      <c r="V26" s="74"/>
      <c r="W26" s="85"/>
      <c r="X26" s="74"/>
      <c r="Y26" s="74"/>
      <c r="Z26" s="74"/>
      <c r="AA26" s="74"/>
      <c r="AB26" s="74"/>
      <c r="AC26" s="74"/>
    </row>
    <row r="27" spans="1:30" x14ac:dyDescent="0.25">
      <c r="A27" s="85"/>
      <c r="B27" s="85"/>
      <c r="C27" s="101"/>
      <c r="D27" s="101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74"/>
      <c r="V27" s="74"/>
      <c r="W27" s="85"/>
      <c r="X27" s="74"/>
      <c r="Y27" s="74"/>
      <c r="Z27" s="74"/>
      <c r="AA27" s="74"/>
      <c r="AB27" s="74"/>
      <c r="AC27" s="74"/>
    </row>
    <row r="28" spans="1:30" x14ac:dyDescent="0.25">
      <c r="A28" s="85"/>
      <c r="B28" s="85"/>
      <c r="C28" s="101"/>
      <c r="D28" s="101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74"/>
      <c r="V28" s="74"/>
      <c r="W28" s="85"/>
      <c r="X28" s="74"/>
      <c r="Y28" s="74"/>
      <c r="Z28" s="74"/>
      <c r="AA28" s="74"/>
      <c r="AB28" s="74"/>
      <c r="AC28" s="74"/>
    </row>
    <row r="29" spans="1:30" x14ac:dyDescent="0.25">
      <c r="A29" s="85"/>
      <c r="B29" s="85"/>
      <c r="C29" s="101"/>
      <c r="D29" s="101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74"/>
      <c r="V29" s="74"/>
      <c r="W29" s="85"/>
      <c r="X29" s="74"/>
      <c r="Y29" s="74"/>
      <c r="Z29" s="74"/>
      <c r="AA29" s="74"/>
      <c r="AB29" s="74"/>
      <c r="AC29" s="74"/>
    </row>
    <row r="30" spans="1:30" x14ac:dyDescent="0.25">
      <c r="A30" s="85"/>
      <c r="B30" s="85"/>
      <c r="C30" s="101"/>
      <c r="D30" s="101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74"/>
      <c r="V30" s="74"/>
      <c r="W30" s="85"/>
      <c r="X30" s="74"/>
      <c r="Y30" s="74"/>
      <c r="Z30" s="74"/>
      <c r="AA30" s="74"/>
      <c r="AB30" s="74"/>
      <c r="AC30" s="74"/>
    </row>
    <row r="31" spans="1:30" x14ac:dyDescent="0.25">
      <c r="A31" s="85"/>
      <c r="B31" s="85"/>
      <c r="C31" s="101"/>
      <c r="D31" s="101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74"/>
      <c r="V31" s="74"/>
      <c r="W31" s="85"/>
      <c r="X31" s="74"/>
      <c r="Y31" s="74"/>
      <c r="Z31" s="74"/>
      <c r="AA31" s="74"/>
      <c r="AB31" s="74"/>
      <c r="AC31" s="74"/>
    </row>
    <row r="32" spans="1:30" x14ac:dyDescent="0.25">
      <c r="A32" s="85"/>
      <c r="B32" s="85"/>
      <c r="C32" s="101"/>
      <c r="D32" s="101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74"/>
      <c r="V32" s="74"/>
      <c r="W32" s="85"/>
      <c r="X32" s="74"/>
      <c r="Y32" s="74"/>
      <c r="Z32" s="74"/>
      <c r="AA32" s="74"/>
      <c r="AB32" s="74"/>
      <c r="AC32" s="74"/>
    </row>
    <row r="33" spans="1:29" x14ac:dyDescent="0.25">
      <c r="A33" s="85"/>
      <c r="B33" s="85"/>
      <c r="C33" s="101"/>
      <c r="D33" s="101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74"/>
      <c r="V33" s="74"/>
      <c r="W33" s="85"/>
      <c r="X33" s="74"/>
      <c r="Y33" s="74"/>
      <c r="Z33" s="74"/>
      <c r="AA33" s="74"/>
      <c r="AB33" s="74"/>
      <c r="AC33" s="74"/>
    </row>
    <row r="34" spans="1:29" x14ac:dyDescent="0.25">
      <c r="A34" s="85"/>
      <c r="B34" s="85"/>
      <c r="C34" s="101"/>
      <c r="D34" s="101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74"/>
      <c r="V34" s="74"/>
      <c r="W34" s="85"/>
      <c r="X34" s="74"/>
      <c r="Y34" s="74"/>
      <c r="Z34" s="74"/>
      <c r="AA34" s="74"/>
      <c r="AB34" s="74"/>
      <c r="AC34" s="74"/>
    </row>
    <row r="35" spans="1:29" x14ac:dyDescent="0.25">
      <c r="A35" s="85"/>
      <c r="B35" s="85"/>
      <c r="C35" s="101"/>
      <c r="D35" s="101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74"/>
      <c r="V35" s="74"/>
      <c r="W35" s="85"/>
      <c r="X35" s="74"/>
      <c r="Y35" s="74"/>
      <c r="Z35" s="74"/>
      <c r="AA35" s="74"/>
      <c r="AB35" s="74"/>
      <c r="AC35" s="74"/>
    </row>
    <row r="36" spans="1:29" x14ac:dyDescent="0.25">
      <c r="A36" s="85"/>
      <c r="B36" s="85"/>
      <c r="C36" s="101"/>
      <c r="D36" s="101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74"/>
      <c r="V36" s="74"/>
      <c r="W36" s="85"/>
      <c r="X36" s="74"/>
      <c r="Y36" s="74"/>
      <c r="Z36" s="74"/>
      <c r="AA36" s="74"/>
      <c r="AB36" s="74"/>
      <c r="AC36" s="74"/>
    </row>
    <row r="37" spans="1:29" x14ac:dyDescent="0.25">
      <c r="A37" s="85"/>
      <c r="B37" s="85"/>
      <c r="C37" s="101"/>
      <c r="D37" s="101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74"/>
      <c r="V37" s="74"/>
      <c r="W37" s="85"/>
      <c r="X37" s="74"/>
      <c r="Y37" s="74"/>
      <c r="Z37" s="74"/>
      <c r="AA37" s="74"/>
      <c r="AB37" s="74"/>
      <c r="AC37" s="74"/>
    </row>
    <row r="38" spans="1:29" x14ac:dyDescent="0.25">
      <c r="A38" s="85"/>
      <c r="B38" s="85"/>
      <c r="C38" s="101"/>
      <c r="D38" s="101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74"/>
      <c r="V38" s="74"/>
      <c r="W38" s="85"/>
      <c r="X38" s="74"/>
      <c r="Y38" s="74"/>
      <c r="Z38" s="74"/>
      <c r="AA38" s="74"/>
      <c r="AB38" s="74"/>
      <c r="AC38" s="74"/>
    </row>
    <row r="39" spans="1:29" x14ac:dyDescent="0.25">
      <c r="A39" s="85"/>
      <c r="B39" s="85"/>
      <c r="C39" s="101"/>
      <c r="D39" s="101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74"/>
      <c r="V39" s="74"/>
      <c r="W39" s="85"/>
      <c r="X39" s="74"/>
      <c r="Y39" s="74"/>
      <c r="Z39" s="74"/>
      <c r="AA39" s="74"/>
      <c r="AB39" s="74"/>
      <c r="AC39" s="74"/>
    </row>
    <row r="40" spans="1:29" x14ac:dyDescent="0.25">
      <c r="A40" s="85"/>
      <c r="B40" s="85"/>
      <c r="C40" s="101"/>
      <c r="D40" s="101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74"/>
      <c r="V40" s="74"/>
      <c r="W40" s="85"/>
      <c r="X40" s="74"/>
      <c r="Y40" s="74"/>
      <c r="Z40" s="74"/>
      <c r="AA40" s="74"/>
      <c r="AB40" s="74"/>
      <c r="AC40" s="74"/>
    </row>
    <row r="41" spans="1:29" x14ac:dyDescent="0.25">
      <c r="A41" s="85"/>
      <c r="B41" s="85"/>
      <c r="C41" s="101"/>
      <c r="D41" s="101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74"/>
      <c r="V41" s="74"/>
      <c r="W41" s="85"/>
      <c r="X41" s="74"/>
      <c r="Y41" s="74"/>
      <c r="Z41" s="74"/>
      <c r="AA41" s="74"/>
      <c r="AB41" s="74"/>
      <c r="AC41" s="74"/>
    </row>
    <row r="42" spans="1:29" x14ac:dyDescent="0.25">
      <c r="A42" s="85"/>
      <c r="B42" s="85"/>
      <c r="C42" s="101"/>
      <c r="D42" s="101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74"/>
      <c r="V42" s="74"/>
      <c r="W42" s="85"/>
      <c r="X42" s="74"/>
      <c r="Y42" s="74"/>
      <c r="Z42" s="74"/>
      <c r="AA42" s="74"/>
      <c r="AB42" s="74"/>
      <c r="AC42" s="74"/>
    </row>
    <row r="43" spans="1:29" x14ac:dyDescent="0.25">
      <c r="A43" s="85"/>
      <c r="B43" s="85"/>
      <c r="C43" s="101"/>
      <c r="D43" s="101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74"/>
      <c r="V43" s="74"/>
      <c r="W43" s="85"/>
      <c r="X43" s="74"/>
      <c r="Y43" s="74"/>
      <c r="Z43" s="74"/>
      <c r="AA43" s="74"/>
      <c r="AB43" s="74"/>
      <c r="AC43" s="74"/>
    </row>
    <row r="44" spans="1:29" x14ac:dyDescent="0.25">
      <c r="A44" s="85"/>
      <c r="B44" s="85"/>
      <c r="C44" s="101"/>
      <c r="D44" s="101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74"/>
      <c r="V44" s="74"/>
      <c r="W44" s="85"/>
      <c r="X44" s="74"/>
      <c r="Y44" s="74"/>
      <c r="Z44" s="74"/>
      <c r="AA44" s="74"/>
      <c r="AB44" s="74"/>
      <c r="AC44" s="74"/>
    </row>
    <row r="45" spans="1:29" x14ac:dyDescent="0.25">
      <c r="A45" s="85"/>
      <c r="B45" s="85"/>
      <c r="C45" s="101"/>
      <c r="D45" s="101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74"/>
      <c r="V45" s="74"/>
      <c r="W45" s="85"/>
      <c r="X45" s="74"/>
      <c r="Y45" s="74"/>
      <c r="Z45" s="74"/>
      <c r="AA45" s="74"/>
      <c r="AB45" s="74"/>
      <c r="AC45" s="74"/>
    </row>
    <row r="46" spans="1:29" x14ac:dyDescent="0.25">
      <c r="A46" s="85"/>
      <c r="B46" s="85"/>
      <c r="C46" s="101"/>
      <c r="D46" s="101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74"/>
      <c r="V46" s="74"/>
      <c r="W46" s="85"/>
      <c r="X46" s="74"/>
      <c r="Y46" s="74"/>
      <c r="Z46" s="74"/>
      <c r="AA46" s="74"/>
      <c r="AB46" s="74"/>
      <c r="AC46" s="74"/>
    </row>
    <row r="47" spans="1:29" x14ac:dyDescent="0.25">
      <c r="A47" s="85"/>
      <c r="B47" s="85"/>
      <c r="C47" s="101"/>
      <c r="D47" s="101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74"/>
      <c r="V47" s="74"/>
      <c r="W47" s="85"/>
      <c r="X47" s="74"/>
      <c r="Y47" s="74"/>
      <c r="Z47" s="74"/>
      <c r="AA47" s="74"/>
      <c r="AB47" s="74"/>
      <c r="AC47" s="74"/>
    </row>
    <row r="48" spans="1:29" x14ac:dyDescent="0.25">
      <c r="A48" s="85"/>
      <c r="B48" s="85"/>
      <c r="C48" s="101"/>
      <c r="D48" s="101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74"/>
      <c r="V48" s="74"/>
      <c r="W48" s="85"/>
      <c r="X48" s="74"/>
      <c r="Y48" s="74"/>
      <c r="Z48" s="74"/>
      <c r="AA48" s="74"/>
      <c r="AB48" s="74"/>
      <c r="AC48" s="74"/>
    </row>
    <row r="49" spans="1:29" x14ac:dyDescent="0.25">
      <c r="A49" s="85"/>
      <c r="B49" s="85"/>
      <c r="C49" s="101"/>
      <c r="D49" s="101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74"/>
      <c r="V49" s="74"/>
      <c r="W49" s="85"/>
      <c r="X49" s="74"/>
      <c r="Y49" s="74"/>
      <c r="Z49" s="74"/>
      <c r="AA49" s="74"/>
      <c r="AB49" s="74"/>
      <c r="AC49" s="74"/>
    </row>
    <row r="50" spans="1:29" x14ac:dyDescent="0.25">
      <c r="A50" s="85"/>
      <c r="B50" s="85"/>
      <c r="C50" s="101"/>
      <c r="D50" s="101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74"/>
      <c r="V50" s="74"/>
      <c r="W50" s="85"/>
      <c r="X50" s="74"/>
      <c r="Y50" s="74"/>
      <c r="Z50" s="74"/>
      <c r="AA50" s="74"/>
      <c r="AB50" s="74"/>
      <c r="AC50" s="74"/>
    </row>
    <row r="51" spans="1:29" x14ac:dyDescent="0.25">
      <c r="A51" s="85"/>
      <c r="B51" s="85"/>
      <c r="C51" s="101"/>
      <c r="D51" s="101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74"/>
      <c r="V51" s="74"/>
      <c r="W51" s="85"/>
      <c r="X51" s="74"/>
      <c r="Y51" s="74"/>
      <c r="Z51" s="74"/>
      <c r="AA51" s="74"/>
      <c r="AB51" s="74"/>
      <c r="AC51" s="74"/>
    </row>
    <row r="52" spans="1:29" x14ac:dyDescent="0.25">
      <c r="A52" s="85"/>
      <c r="B52" s="85"/>
      <c r="C52" s="101"/>
      <c r="D52" s="101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74"/>
      <c r="V52" s="74"/>
      <c r="W52" s="85"/>
      <c r="X52" s="74"/>
      <c r="Y52" s="74"/>
      <c r="Z52" s="74"/>
      <c r="AA52" s="74"/>
      <c r="AB52" s="74"/>
      <c r="AC52" s="74"/>
    </row>
    <row r="53" spans="1:29" x14ac:dyDescent="0.25">
      <c r="A53" s="85"/>
      <c r="B53" s="85"/>
      <c r="C53" s="101"/>
      <c r="D53" s="101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74"/>
      <c r="V53" s="74"/>
      <c r="W53" s="85"/>
      <c r="X53" s="74"/>
      <c r="Y53" s="74"/>
      <c r="Z53" s="74"/>
      <c r="AA53" s="74"/>
      <c r="AB53" s="74"/>
      <c r="AC53" s="74"/>
    </row>
    <row r="54" spans="1:29" x14ac:dyDescent="0.25">
      <c r="A54" s="85"/>
      <c r="B54" s="85"/>
      <c r="C54" s="101"/>
      <c r="D54" s="101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74"/>
      <c r="V54" s="74"/>
      <c r="W54" s="85"/>
      <c r="X54" s="74"/>
      <c r="Y54" s="74"/>
      <c r="Z54" s="74"/>
      <c r="AA54" s="74"/>
      <c r="AB54" s="74"/>
      <c r="AC54" s="74"/>
    </row>
    <row r="55" spans="1:29" x14ac:dyDescent="0.25">
      <c r="A55" s="85"/>
      <c r="B55" s="85"/>
      <c r="C55" s="101"/>
      <c r="D55" s="101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74"/>
      <c r="V55" s="74"/>
      <c r="W55" s="85"/>
      <c r="X55" s="74"/>
      <c r="Y55" s="74"/>
      <c r="Z55" s="74"/>
      <c r="AA55" s="74"/>
      <c r="AB55" s="74"/>
      <c r="AC55" s="74"/>
    </row>
    <row r="56" spans="1:29" x14ac:dyDescent="0.25">
      <c r="A56" s="85"/>
      <c r="B56" s="85"/>
      <c r="C56" s="101"/>
      <c r="D56" s="101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74"/>
      <c r="V56" s="74"/>
      <c r="W56" s="85"/>
      <c r="X56" s="74"/>
      <c r="Y56" s="74"/>
      <c r="Z56" s="74"/>
      <c r="AA56" s="74"/>
      <c r="AB56" s="74"/>
      <c r="AC56" s="74"/>
    </row>
    <row r="57" spans="1:29" x14ac:dyDescent="0.25">
      <c r="A57" s="85"/>
      <c r="B57" s="85"/>
      <c r="C57" s="101"/>
      <c r="D57" s="101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74"/>
      <c r="V57" s="74"/>
      <c r="W57" s="85"/>
      <c r="X57" s="74"/>
      <c r="Y57" s="74"/>
      <c r="Z57" s="74"/>
      <c r="AA57" s="74"/>
      <c r="AB57" s="74"/>
      <c r="AC57" s="74"/>
    </row>
    <row r="58" spans="1:29" x14ac:dyDescent="0.25">
      <c r="A58" s="85"/>
      <c r="B58" s="85"/>
      <c r="C58" s="101"/>
      <c r="D58" s="101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74"/>
      <c r="V58" s="74"/>
      <c r="W58" s="85"/>
      <c r="X58" s="74"/>
      <c r="Y58" s="74"/>
      <c r="Z58" s="74"/>
      <c r="AA58" s="74"/>
      <c r="AB58" s="74"/>
      <c r="AC58" s="74"/>
    </row>
    <row r="59" spans="1:29" x14ac:dyDescent="0.25">
      <c r="A59" s="85"/>
      <c r="B59" s="85"/>
      <c r="C59" s="101"/>
      <c r="D59" s="101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74"/>
      <c r="V59" s="74"/>
      <c r="W59" s="85"/>
      <c r="X59" s="74"/>
      <c r="Y59" s="74"/>
      <c r="Z59" s="74"/>
      <c r="AA59" s="74"/>
      <c r="AB59" s="74"/>
      <c r="AC59" s="74"/>
    </row>
    <row r="60" spans="1:29" x14ac:dyDescent="0.25">
      <c r="A60" s="85"/>
      <c r="B60" s="85"/>
      <c r="C60" s="101"/>
      <c r="D60" s="101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74"/>
      <c r="V60" s="74"/>
      <c r="W60" s="85"/>
      <c r="X60" s="74"/>
      <c r="Y60" s="74"/>
      <c r="Z60" s="74"/>
      <c r="AA60" s="74"/>
      <c r="AB60" s="74"/>
      <c r="AC60" s="74"/>
    </row>
    <row r="61" spans="1:29" x14ac:dyDescent="0.25">
      <c r="A61" s="85"/>
      <c r="B61" s="85"/>
      <c r="C61" s="101"/>
      <c r="D61" s="101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74"/>
      <c r="V61" s="74"/>
      <c r="W61" s="85"/>
      <c r="X61" s="74"/>
      <c r="Y61" s="74"/>
      <c r="Z61" s="74"/>
      <c r="AA61" s="74"/>
      <c r="AB61" s="74"/>
      <c r="AC61" s="74"/>
    </row>
    <row r="62" spans="1:29" x14ac:dyDescent="0.25">
      <c r="A62" s="85"/>
      <c r="B62" s="85"/>
      <c r="C62" s="101"/>
      <c r="D62" s="101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74"/>
      <c r="V62" s="74"/>
      <c r="W62" s="85"/>
      <c r="X62" s="74"/>
      <c r="Y62" s="74"/>
      <c r="Z62" s="74"/>
      <c r="AA62" s="74"/>
      <c r="AB62" s="74"/>
      <c r="AC62" s="74"/>
    </row>
    <row r="63" spans="1:29" x14ac:dyDescent="0.25">
      <c r="A63" s="102"/>
      <c r="B63" s="85"/>
      <c r="C63" s="101"/>
      <c r="D63" s="101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74"/>
      <c r="V63" s="74"/>
      <c r="W63" s="85"/>
      <c r="X63" s="74"/>
    </row>
    <row r="64" spans="1:29" x14ac:dyDescent="0.25">
      <c r="A64" s="74"/>
      <c r="B64" s="74"/>
      <c r="C64" s="74"/>
      <c r="D64" s="74"/>
      <c r="E64" s="74"/>
      <c r="F64" s="102"/>
      <c r="G64" s="10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</row>
    <row r="65" spans="1:21" x14ac:dyDescent="0.25">
      <c r="A65" s="74"/>
      <c r="B65" s="74"/>
      <c r="C65" s="74"/>
      <c r="D65" s="74"/>
      <c r="E65" s="74"/>
      <c r="F65" s="102"/>
      <c r="G65" s="10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</row>
    <row r="66" spans="1:21" x14ac:dyDescent="0.25">
      <c r="A66" s="74"/>
      <c r="B66" s="74"/>
      <c r="C66" s="74"/>
      <c r="D66" s="74"/>
      <c r="E66" s="74"/>
      <c r="F66" s="102"/>
      <c r="G66" s="10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</row>
    <row r="67" spans="1:21" x14ac:dyDescent="0.25">
      <c r="A67" s="74"/>
      <c r="B67" s="74"/>
      <c r="C67" s="74"/>
      <c r="D67" s="74"/>
      <c r="E67" s="74"/>
      <c r="F67" s="102"/>
      <c r="G67" s="10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</row>
    <row r="68" spans="1:21" x14ac:dyDescent="0.25">
      <c r="A68" s="74"/>
      <c r="B68" s="74"/>
      <c r="C68" s="74"/>
      <c r="D68" s="74"/>
      <c r="E68" s="74"/>
      <c r="F68" s="102"/>
      <c r="G68" s="10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</row>
    <row r="69" spans="1:21" x14ac:dyDescent="0.25">
      <c r="A69" s="74"/>
      <c r="B69" s="74"/>
      <c r="C69" s="74"/>
      <c r="D69" s="74"/>
      <c r="E69" s="74"/>
      <c r="F69" s="102"/>
      <c r="G69" s="10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</row>
    <row r="70" spans="1:21" x14ac:dyDescent="0.25">
      <c r="A70" s="74"/>
      <c r="B70" s="74"/>
      <c r="C70" s="74"/>
      <c r="D70" s="74"/>
      <c r="E70" s="74"/>
      <c r="F70" s="102"/>
      <c r="G70" s="10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</row>
    <row r="71" spans="1:21" x14ac:dyDescent="0.25">
      <c r="A71" s="74"/>
      <c r="B71" s="74"/>
      <c r="C71" s="74"/>
      <c r="D71" s="74"/>
      <c r="E71" s="74"/>
      <c r="F71" s="102"/>
      <c r="G71" s="10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</row>
    <row r="72" spans="1:21" x14ac:dyDescent="0.25">
      <c r="A72" s="74"/>
      <c r="B72" s="74"/>
      <c r="C72" s="74"/>
      <c r="D72" s="74"/>
      <c r="E72" s="74"/>
      <c r="F72" s="102"/>
      <c r="G72" s="10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</row>
    <row r="73" spans="1:21" x14ac:dyDescent="0.25">
      <c r="A73" s="74"/>
      <c r="B73" s="74"/>
      <c r="C73" s="74"/>
      <c r="D73" s="74"/>
      <c r="E73" s="74"/>
      <c r="F73" s="102"/>
      <c r="G73" s="10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</row>
    <row r="74" spans="1:21" x14ac:dyDescent="0.25">
      <c r="A74" s="74"/>
      <c r="B74" s="74"/>
      <c r="C74" s="74"/>
      <c r="D74" s="74"/>
      <c r="E74" s="74"/>
      <c r="F74" s="102"/>
      <c r="G74" s="10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</row>
    <row r="75" spans="1:21" x14ac:dyDescent="0.25">
      <c r="A75" s="74"/>
      <c r="B75" s="74"/>
      <c r="C75" s="74"/>
      <c r="D75" s="74"/>
      <c r="E75" s="74"/>
      <c r="F75" s="102"/>
      <c r="G75" s="10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</row>
    <row r="76" spans="1:21" x14ac:dyDescent="0.25">
      <c r="A76" s="74"/>
      <c r="B76" s="74"/>
      <c r="C76" s="74"/>
      <c r="D76" s="74"/>
      <c r="E76" s="74"/>
      <c r="F76" s="102"/>
      <c r="G76" s="102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</row>
  </sheetData>
  <sortState ref="A3:T10">
    <sortCondition ref="A3:A10"/>
  </sortState>
  <mergeCells count="1">
    <mergeCell ref="A1:T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Hlavní tabulka</vt:lpstr>
      <vt:lpstr>List2</vt:lpstr>
      <vt:lpstr>Tabulka časů disciplín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Uzivatel</cp:lastModifiedBy>
  <cp:lastPrinted>2017-10-08T08:46:14Z</cp:lastPrinted>
  <dcterms:created xsi:type="dcterms:W3CDTF">2016-11-03T21:01:56Z</dcterms:created>
  <dcterms:modified xsi:type="dcterms:W3CDTF">2017-10-08T08:52:47Z</dcterms:modified>
</cp:coreProperties>
</file>