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rlická vež 2014" sheetId="1" r:id="rId1"/>
  </sheets>
  <definedNames>
    <definedName name="_xlnm.Print_Titles" localSheetId="0">'Orlická vež 2014'!$3:$3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'Orlická vež 2014'!#REF!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<sst xmlns="http://schemas.openxmlformats.org/spreadsheetml/2006/main" count="136" uniqueCount="92">
  <si>
    <t>jméno</t>
  </si>
  <si>
    <t>čas 1.kolo</t>
  </si>
  <si>
    <t>čas 2.kolo</t>
  </si>
  <si>
    <t>pořadí po 2.kole</t>
  </si>
  <si>
    <t>útvar</t>
  </si>
  <si>
    <t>startovní číslo</t>
  </si>
  <si>
    <t>čas 3.kolo</t>
  </si>
  <si>
    <t>čas 4.kolo</t>
  </si>
  <si>
    <t>min. čas</t>
  </si>
  <si>
    <t>pořadí 1. kola</t>
  </si>
  <si>
    <t>součet dvou lepších časů po 3.kole</t>
  </si>
  <si>
    <t>pořadí po 3.kole</t>
  </si>
  <si>
    <t>HZS Ostrava</t>
  </si>
  <si>
    <t>HZS Ústí nad Orlicí</t>
  </si>
  <si>
    <t>HZS Karviná</t>
  </si>
  <si>
    <t>součet časů po 2.kole</t>
  </si>
  <si>
    <t>Klouček Jan</t>
  </si>
  <si>
    <t>Sikora David</t>
  </si>
  <si>
    <t>Mrozowski Libor</t>
  </si>
  <si>
    <t>HZS Královéhradeckého kraje</t>
  </si>
  <si>
    <t>Novotný Václav</t>
  </si>
  <si>
    <t>HZS Chrudim</t>
  </si>
  <si>
    <t>Bezruč Kamil</t>
  </si>
  <si>
    <t>součet tří lepších časů po 4.kole</t>
  </si>
  <si>
    <t>pořadí po 4.kole</t>
  </si>
  <si>
    <t>HZS Olomouc</t>
  </si>
  <si>
    <t>Škoda Jaroslav</t>
  </si>
  <si>
    <t>Arvai Jakub</t>
  </si>
  <si>
    <t>Gryč Jakub</t>
  </si>
  <si>
    <t>Flach Lukáš</t>
  </si>
  <si>
    <t>Kurka Jan</t>
  </si>
  <si>
    <t>Motyka Jiří</t>
  </si>
  <si>
    <t>Mottl Daniel</t>
  </si>
  <si>
    <t>Maňas Pavel</t>
  </si>
  <si>
    <t>Ryl Karel</t>
  </si>
  <si>
    <t>Paulíček Jakub</t>
  </si>
  <si>
    <t>Daněk Tomáš</t>
  </si>
  <si>
    <t>HZS Praha</t>
  </si>
  <si>
    <t>SŽDC Česká Třebová</t>
  </si>
  <si>
    <t>Štinčík Viliam</t>
  </si>
  <si>
    <t>Omelka František</t>
  </si>
  <si>
    <t>HZS Zlínského kraje</t>
  </si>
  <si>
    <t>Kyněra Petr</t>
  </si>
  <si>
    <t>Abrahám Pavel</t>
  </si>
  <si>
    <t>Soukup Rostislav</t>
  </si>
  <si>
    <t>Pavelka Marek</t>
  </si>
  <si>
    <t>Vráblík Jan</t>
  </si>
  <si>
    <t>Soukeník Ondřej</t>
  </si>
  <si>
    <t>Tykal Marek</t>
  </si>
  <si>
    <t>Šesták Martin</t>
  </si>
  <si>
    <t>Hopp Jan</t>
  </si>
  <si>
    <t>Hradil Zbyněk</t>
  </si>
  <si>
    <t>Kuchařík Petr</t>
  </si>
  <si>
    <t>Vondra Adam</t>
  </si>
  <si>
    <t>Langer Petr</t>
  </si>
  <si>
    <t>Paulíček Stanislav</t>
  </si>
  <si>
    <t>Volf Jiří</t>
  </si>
  <si>
    <t>Bludský Radovan</t>
  </si>
  <si>
    <t>Beer Lukáš</t>
  </si>
  <si>
    <t>Kout Ondřej</t>
  </si>
  <si>
    <t>Chalány Jaroslav</t>
  </si>
  <si>
    <t>ZHU Jaslovské Bohunice</t>
  </si>
  <si>
    <t>Říha Pavel</t>
  </si>
  <si>
    <t>ZHaZ Poprad</t>
  </si>
  <si>
    <t>Petras Jozef</t>
  </si>
  <si>
    <t>Široký Branislav</t>
  </si>
  <si>
    <t>Kudrna Šimon</t>
  </si>
  <si>
    <t>Gryč Martin</t>
  </si>
  <si>
    <t>Otýpka Luděk</t>
  </si>
  <si>
    <t>Šuba Radek</t>
  </si>
  <si>
    <t>Matras Jan</t>
  </si>
  <si>
    <t>Vobejda Ladislav</t>
  </si>
  <si>
    <t>Kristejn David</t>
  </si>
  <si>
    <t>Pelikovský Michal</t>
  </si>
  <si>
    <t>Matějka Jiří</t>
  </si>
  <si>
    <t>Matějka Jan</t>
  </si>
  <si>
    <t>Kacálek Jaroslav</t>
  </si>
  <si>
    <t>Horych Ondřej</t>
  </si>
  <si>
    <t>HZS KVK</t>
  </si>
  <si>
    <t>HZS Středočeský kraj</t>
  </si>
  <si>
    <t>Novotný Lukáš</t>
  </si>
  <si>
    <t>Duda Adam</t>
  </si>
  <si>
    <t>SDH Mistřovice</t>
  </si>
  <si>
    <t>Orlická věž - 12.6.2014</t>
  </si>
  <si>
    <t>Klvaňa Martin</t>
  </si>
  <si>
    <t>Jičínský Dušan</t>
  </si>
  <si>
    <t>Klimecký Jan</t>
  </si>
  <si>
    <t>HZS Přerov</t>
  </si>
  <si>
    <t>Zajan Jakub</t>
  </si>
  <si>
    <t>Buchta Josef</t>
  </si>
  <si>
    <t>pořadí</t>
  </si>
  <si>
    <t>Výsledková listina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</si>
</sst>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atang"/>
      <family val="1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right"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/>
      <protection hidden="1"/>
    </xf>
    <xf numFmtId="164" fontId="0" fillId="34" borderId="10" xfId="0" applyNumberFormat="1" applyFill="1" applyBorder="1" applyAlignment="1" applyProtection="1">
      <alignment horizontal="center" vertical="center"/>
      <protection hidden="1"/>
    </xf>
    <xf numFmtId="164" fontId="0" fillId="34" borderId="10" xfId="0" applyNumberFormat="1" applyFill="1" applyBorder="1" applyAlignment="1" applyProtection="1">
      <alignment horizontal="center"/>
      <protection hidden="1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hidden="1"/>
    </xf>
    <xf numFmtId="2" fontId="0" fillId="34" borderId="10" xfId="0" applyNumberFormat="1" applyFill="1" applyBorder="1" applyAlignment="1" applyProtection="1">
      <alignment horizontal="right"/>
      <protection hidden="1"/>
    </xf>
    <xf numFmtId="2" fontId="0" fillId="34" borderId="10" xfId="0" applyNumberForma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2" fontId="0" fillId="34" borderId="0" xfId="0" applyNumberFormat="1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4" fontId="0" fillId="34" borderId="0" xfId="0" applyNumberFormat="1" applyFill="1" applyBorder="1" applyAlignment="1" applyProtection="1">
      <alignment shrinkToFit="1"/>
      <protection hidden="1"/>
    </xf>
    <xf numFmtId="0" fontId="1" fillId="34" borderId="0" xfId="0" applyFont="1" applyFill="1" applyBorder="1" applyAlignment="1" applyProtection="1">
      <alignment horizontal="center" wrapText="1"/>
      <protection hidden="1"/>
    </xf>
    <xf numFmtId="2" fontId="1" fillId="34" borderId="0" xfId="0" applyNumberFormat="1" applyFont="1" applyFill="1" applyBorder="1" applyAlignment="1" applyProtection="1">
      <alignment horizontal="center" wrapText="1"/>
      <protection hidden="1"/>
    </xf>
    <xf numFmtId="2" fontId="1" fillId="34" borderId="0" xfId="0" applyNumberFormat="1" applyFont="1" applyFill="1" applyBorder="1" applyAlignment="1" applyProtection="1">
      <alignment wrapText="1"/>
      <protection hidden="1"/>
    </xf>
    <xf numFmtId="164" fontId="0" fillId="34" borderId="10" xfId="0" applyNumberFormat="1" applyFont="1" applyFill="1" applyBorder="1" applyAlignment="1" applyProtection="1">
      <alignment horizontal="center" wrapText="1"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 locked="0"/>
    </xf>
    <xf numFmtId="2" fontId="0" fillId="34" borderId="0" xfId="0" applyNumberFormat="1" applyFill="1" applyBorder="1" applyAlignment="1" applyProtection="1">
      <alignment/>
      <protection hidden="1"/>
    </xf>
    <xf numFmtId="2" fontId="3" fillId="34" borderId="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 horizontal="center"/>
      <protection hidden="1"/>
    </xf>
    <xf numFmtId="2" fontId="6" fillId="34" borderId="0" xfId="0" applyNumberFormat="1" applyFont="1" applyFill="1" applyBorder="1" applyAlignment="1" applyProtection="1">
      <alignment wrapText="1"/>
      <protection hidden="1"/>
    </xf>
    <xf numFmtId="0" fontId="43" fillId="34" borderId="10" xfId="0" applyFont="1" applyFill="1" applyBorder="1" applyAlignment="1" applyProtection="1">
      <alignment horizontal="left" vertical="center"/>
      <protection/>
    </xf>
    <xf numFmtId="2" fontId="0" fillId="33" borderId="10" xfId="0" applyNumberFormat="1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43" fillId="33" borderId="10" xfId="0" applyFont="1" applyFill="1" applyBorder="1" applyAlignment="1" applyProtection="1">
      <alignment horizontal="left" vertical="center"/>
      <protection/>
    </xf>
    <xf numFmtId="0" fontId="43" fillId="33" borderId="10" xfId="0" applyFont="1" applyFill="1" applyBorder="1" applyAlignment="1" applyProtection="1">
      <alignment horizontal="right"/>
      <protection hidden="1"/>
    </xf>
    <xf numFmtId="0" fontId="1" fillId="34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8.75390625" style="40" customWidth="1"/>
    <col min="2" max="4" width="8.75390625" style="17" customWidth="1"/>
    <col min="5" max="5" width="15.625" style="17" customWidth="1"/>
    <col min="6" max="7" width="8.75390625" style="17" customWidth="1"/>
    <col min="8" max="8" width="8.75390625" style="26" customWidth="1"/>
    <col min="9" max="10" width="8.75390625" style="34" customWidth="1"/>
    <col min="11" max="11" width="8.75390625" style="21" customWidth="1"/>
    <col min="12" max="12" width="8.75390625" style="36" customWidth="1"/>
    <col min="13" max="13" width="8.75390625" style="17" customWidth="1"/>
    <col min="14" max="14" width="8.75390625" style="21" customWidth="1"/>
    <col min="15" max="15" width="8.75390625" style="17" customWidth="1"/>
    <col min="16" max="16" width="8.75390625" style="21" customWidth="1"/>
    <col min="17" max="17" width="8.75390625" style="17" customWidth="1"/>
    <col min="18" max="18" width="8.75390625" style="21" customWidth="1"/>
    <col min="19" max="19" width="8.75390625" style="17" customWidth="1"/>
    <col min="20" max="20" width="8.75390625" style="21" customWidth="1"/>
    <col min="21" max="16384" width="8.75390625" style="17" customWidth="1"/>
  </cols>
  <sheetData>
    <row r="1" spans="2:28" ht="18">
      <c r="B1" s="24" t="s">
        <v>83</v>
      </c>
      <c r="C1" s="24"/>
      <c r="D1" s="25"/>
      <c r="J1" s="35"/>
      <c r="AB1" s="27"/>
    </row>
    <row r="2" spans="2:4" ht="18">
      <c r="B2" s="24" t="s">
        <v>91</v>
      </c>
      <c r="C2" s="24"/>
      <c r="D2" s="24"/>
    </row>
    <row r="3" spans="1:20" ht="63.75">
      <c r="A3" s="40" t="s">
        <v>90</v>
      </c>
      <c r="B3" s="28" t="s">
        <v>5</v>
      </c>
      <c r="C3" s="44" t="s">
        <v>0</v>
      </c>
      <c r="D3" s="44"/>
      <c r="E3" s="44" t="s">
        <v>4</v>
      </c>
      <c r="F3" s="44"/>
      <c r="G3" s="29" t="s">
        <v>1</v>
      </c>
      <c r="H3" s="30" t="s">
        <v>2</v>
      </c>
      <c r="I3" s="30" t="s">
        <v>6</v>
      </c>
      <c r="J3" s="37" t="s">
        <v>7</v>
      </c>
      <c r="K3" s="28" t="s">
        <v>9</v>
      </c>
      <c r="L3" s="29" t="s">
        <v>15</v>
      </c>
      <c r="M3" s="28" t="s">
        <v>3</v>
      </c>
      <c r="N3" s="29" t="s">
        <v>10</v>
      </c>
      <c r="O3" s="28" t="s">
        <v>11</v>
      </c>
      <c r="P3" s="29" t="s">
        <v>23</v>
      </c>
      <c r="Q3" s="28" t="s">
        <v>24</v>
      </c>
      <c r="R3" s="29" t="s">
        <v>8</v>
      </c>
      <c r="T3" s="17"/>
    </row>
    <row r="4" spans="1:18" s="14" customFormat="1" ht="24.75" customHeight="1">
      <c r="A4" s="41">
        <v>1</v>
      </c>
      <c r="B4" s="4">
        <v>13</v>
      </c>
      <c r="C4" s="5" t="s">
        <v>22</v>
      </c>
      <c r="D4" s="6"/>
      <c r="E4" s="5" t="s">
        <v>12</v>
      </c>
      <c r="F4" s="7"/>
      <c r="G4" s="8">
        <v>14.2</v>
      </c>
      <c r="H4" s="9">
        <v>13.71</v>
      </c>
      <c r="I4" s="9">
        <v>13.79</v>
      </c>
      <c r="J4" s="10">
        <v>15.1</v>
      </c>
      <c r="K4" s="11">
        <f aca="true" t="shared" si="0" ref="K4:K35">RANK(G4,$G$4:$G$62,1)</f>
        <v>1</v>
      </c>
      <c r="L4" s="12">
        <f aca="true" t="shared" si="1" ref="L4:L35">SUM(G4:H4)</f>
        <v>27.91</v>
      </c>
      <c r="M4" s="11">
        <f aca="true" t="shared" si="2" ref="M4:M35">RANK($L4,$L$4:$L$62,1)</f>
        <v>1</v>
      </c>
      <c r="N4" s="13">
        <f aca="true" t="shared" si="3" ref="N4:N35">SUM(G4:I4)-MAX(G4:I4)</f>
        <v>27.500000000000004</v>
      </c>
      <c r="O4" s="11">
        <f aca="true" t="shared" si="4" ref="O4:O35">RANK($N4,$N$4:$N$62,1)</f>
        <v>1</v>
      </c>
      <c r="P4" s="13">
        <f aca="true" t="shared" si="5" ref="P4:P35">SUM(G4:J4)-MAX(G4:J4)</f>
        <v>41.7</v>
      </c>
      <c r="Q4" s="11">
        <f aca="true" t="shared" si="6" ref="Q4:Q35">RANK($P4,$P$4:$P$62,1)</f>
        <v>1</v>
      </c>
      <c r="R4" s="39">
        <f aca="true" t="shared" si="7" ref="R4:R35">MIN(G4:J4)</f>
        <v>13.71</v>
      </c>
    </row>
    <row r="5" spans="1:18" s="14" customFormat="1" ht="24.75" customHeight="1">
      <c r="A5" s="41">
        <v>2</v>
      </c>
      <c r="B5" s="4">
        <v>62</v>
      </c>
      <c r="C5" s="5" t="s">
        <v>34</v>
      </c>
      <c r="D5" s="6"/>
      <c r="E5" s="5" t="s">
        <v>12</v>
      </c>
      <c r="F5" s="7"/>
      <c r="G5" s="8">
        <v>14.55</v>
      </c>
      <c r="H5" s="9">
        <v>14.04</v>
      </c>
      <c r="I5" s="9">
        <v>14.86</v>
      </c>
      <c r="J5" s="10">
        <v>18.41</v>
      </c>
      <c r="K5" s="11">
        <f t="shared" si="0"/>
        <v>2</v>
      </c>
      <c r="L5" s="12">
        <f t="shared" si="1"/>
        <v>28.59</v>
      </c>
      <c r="M5" s="11">
        <f t="shared" si="2"/>
        <v>2</v>
      </c>
      <c r="N5" s="13">
        <f t="shared" si="3"/>
        <v>28.590000000000003</v>
      </c>
      <c r="O5" s="11">
        <f t="shared" si="4"/>
        <v>2</v>
      </c>
      <c r="P5" s="13">
        <f t="shared" si="5"/>
        <v>43.45</v>
      </c>
      <c r="Q5" s="11">
        <f t="shared" si="6"/>
        <v>2</v>
      </c>
      <c r="R5" s="12">
        <f t="shared" si="7"/>
        <v>14.04</v>
      </c>
    </row>
    <row r="6" spans="1:18" s="14" customFormat="1" ht="24.75" customHeight="1">
      <c r="A6" s="41">
        <v>3</v>
      </c>
      <c r="B6" s="4">
        <v>64</v>
      </c>
      <c r="C6" s="33" t="s">
        <v>20</v>
      </c>
      <c r="D6" s="33"/>
      <c r="E6" s="33" t="s">
        <v>19</v>
      </c>
      <c r="F6" s="33"/>
      <c r="G6" s="9">
        <v>14.87</v>
      </c>
      <c r="H6" s="9">
        <v>14.65</v>
      </c>
      <c r="I6" s="9">
        <v>14.59</v>
      </c>
      <c r="J6" s="10">
        <v>14.49</v>
      </c>
      <c r="K6" s="11">
        <f t="shared" si="0"/>
        <v>4</v>
      </c>
      <c r="L6" s="12">
        <f t="shared" si="1"/>
        <v>29.52</v>
      </c>
      <c r="M6" s="11">
        <f t="shared" si="2"/>
        <v>3</v>
      </c>
      <c r="N6" s="13">
        <f t="shared" si="3"/>
        <v>29.240000000000002</v>
      </c>
      <c r="O6" s="11">
        <f t="shared" si="4"/>
        <v>3</v>
      </c>
      <c r="P6" s="13">
        <f t="shared" si="5"/>
        <v>43.730000000000004</v>
      </c>
      <c r="Q6" s="11">
        <f t="shared" si="6"/>
        <v>3</v>
      </c>
      <c r="R6" s="12">
        <f t="shared" si="7"/>
        <v>14.49</v>
      </c>
    </row>
    <row r="7" spans="1:18" s="14" customFormat="1" ht="24.75" customHeight="1">
      <c r="A7" s="41">
        <v>4</v>
      </c>
      <c r="B7" s="4">
        <v>57</v>
      </c>
      <c r="C7" s="5" t="s">
        <v>33</v>
      </c>
      <c r="D7" s="6"/>
      <c r="E7" s="5" t="s">
        <v>12</v>
      </c>
      <c r="F7" s="7"/>
      <c r="G7" s="8">
        <v>14.86</v>
      </c>
      <c r="H7" s="9">
        <v>14.69</v>
      </c>
      <c r="I7" s="9">
        <v>14.84</v>
      </c>
      <c r="J7" s="10">
        <v>999</v>
      </c>
      <c r="K7" s="11">
        <f t="shared" si="0"/>
        <v>3</v>
      </c>
      <c r="L7" s="12">
        <f t="shared" si="1"/>
        <v>29.549999999999997</v>
      </c>
      <c r="M7" s="11">
        <f t="shared" si="2"/>
        <v>4</v>
      </c>
      <c r="N7" s="13">
        <f t="shared" si="3"/>
        <v>29.53</v>
      </c>
      <c r="O7" s="11">
        <f t="shared" si="4"/>
        <v>4</v>
      </c>
      <c r="P7" s="13">
        <f t="shared" si="5"/>
        <v>44.3900000000001</v>
      </c>
      <c r="Q7" s="11">
        <f t="shared" si="6"/>
        <v>4</v>
      </c>
      <c r="R7" s="12">
        <f t="shared" si="7"/>
        <v>14.69</v>
      </c>
    </row>
    <row r="8" spans="1:20" ht="24.75" customHeight="1">
      <c r="A8" s="41">
        <v>5</v>
      </c>
      <c r="B8" s="4">
        <v>56</v>
      </c>
      <c r="C8" s="1" t="s">
        <v>39</v>
      </c>
      <c r="D8" s="3"/>
      <c r="E8" s="22" t="s">
        <v>63</v>
      </c>
      <c r="F8" s="32"/>
      <c r="G8" s="16">
        <v>15.08</v>
      </c>
      <c r="H8" s="9">
        <v>14.94</v>
      </c>
      <c r="I8" s="9">
        <v>14.93</v>
      </c>
      <c r="J8" s="10">
        <v>999</v>
      </c>
      <c r="K8" s="11">
        <f t="shared" si="0"/>
        <v>5</v>
      </c>
      <c r="L8" s="12">
        <f t="shared" si="1"/>
        <v>30.02</v>
      </c>
      <c r="M8" s="11">
        <f t="shared" si="2"/>
        <v>5</v>
      </c>
      <c r="N8" s="13">
        <f t="shared" si="3"/>
        <v>29.870000000000005</v>
      </c>
      <c r="O8" s="11">
        <f t="shared" si="4"/>
        <v>5</v>
      </c>
      <c r="P8" s="13">
        <f t="shared" si="5"/>
        <v>44.950000000000045</v>
      </c>
      <c r="Q8" s="11">
        <f t="shared" si="6"/>
        <v>5</v>
      </c>
      <c r="R8" s="12">
        <f t="shared" si="7"/>
        <v>14.93</v>
      </c>
      <c r="T8" s="17"/>
    </row>
    <row r="9" spans="1:20" ht="24.75" customHeight="1">
      <c r="A9" s="41">
        <v>6</v>
      </c>
      <c r="B9" s="4">
        <v>52</v>
      </c>
      <c r="C9" s="5" t="s">
        <v>56</v>
      </c>
      <c r="D9" s="6"/>
      <c r="E9" s="5" t="s">
        <v>19</v>
      </c>
      <c r="F9" s="7"/>
      <c r="G9" s="8">
        <v>16.54</v>
      </c>
      <c r="H9" s="9">
        <v>15.97</v>
      </c>
      <c r="I9" s="9">
        <v>15.05</v>
      </c>
      <c r="J9" s="10">
        <v>15.32</v>
      </c>
      <c r="K9" s="11">
        <f t="shared" si="0"/>
        <v>18</v>
      </c>
      <c r="L9" s="12">
        <f t="shared" si="1"/>
        <v>32.51</v>
      </c>
      <c r="M9" s="11">
        <f t="shared" si="2"/>
        <v>13</v>
      </c>
      <c r="N9" s="13">
        <f t="shared" si="3"/>
        <v>31.020000000000003</v>
      </c>
      <c r="O9" s="11">
        <f t="shared" si="4"/>
        <v>9</v>
      </c>
      <c r="P9" s="13">
        <f t="shared" si="5"/>
        <v>46.34</v>
      </c>
      <c r="Q9" s="11">
        <f t="shared" si="6"/>
        <v>6</v>
      </c>
      <c r="R9" s="12">
        <f t="shared" si="7"/>
        <v>15.05</v>
      </c>
      <c r="T9" s="17"/>
    </row>
    <row r="10" spans="1:20" ht="24.75" customHeight="1">
      <c r="A10" s="41">
        <v>7</v>
      </c>
      <c r="B10" s="4">
        <v>55</v>
      </c>
      <c r="C10" s="33" t="s">
        <v>69</v>
      </c>
      <c r="D10" s="33"/>
      <c r="E10" s="33" t="s">
        <v>41</v>
      </c>
      <c r="F10" s="33"/>
      <c r="G10" s="9">
        <v>15.65</v>
      </c>
      <c r="H10" s="9">
        <v>15.58</v>
      </c>
      <c r="I10" s="9">
        <v>15.21</v>
      </c>
      <c r="J10" s="10">
        <v>15.64</v>
      </c>
      <c r="K10" s="11">
        <f t="shared" si="0"/>
        <v>8</v>
      </c>
      <c r="L10" s="12">
        <f t="shared" si="1"/>
        <v>31.23</v>
      </c>
      <c r="M10" s="11">
        <f t="shared" si="2"/>
        <v>7</v>
      </c>
      <c r="N10" s="13">
        <f t="shared" si="3"/>
        <v>30.79</v>
      </c>
      <c r="O10" s="11">
        <f t="shared" si="4"/>
        <v>7</v>
      </c>
      <c r="P10" s="13">
        <f t="shared" si="5"/>
        <v>46.43</v>
      </c>
      <c r="Q10" s="11">
        <f t="shared" si="6"/>
        <v>7</v>
      </c>
      <c r="R10" s="12">
        <f t="shared" si="7"/>
        <v>15.21</v>
      </c>
      <c r="T10" s="17"/>
    </row>
    <row r="11" spans="1:20" ht="24.75" customHeight="1">
      <c r="A11" s="41">
        <v>8</v>
      </c>
      <c r="B11" s="4">
        <v>63</v>
      </c>
      <c r="C11" s="5" t="s">
        <v>50</v>
      </c>
      <c r="D11" s="6"/>
      <c r="E11" s="5" t="s">
        <v>37</v>
      </c>
      <c r="F11" s="7"/>
      <c r="G11" s="8">
        <v>16.8</v>
      </c>
      <c r="H11" s="9">
        <v>14.82</v>
      </c>
      <c r="I11" s="9">
        <v>20.56</v>
      </c>
      <c r="J11" s="10">
        <v>14.83</v>
      </c>
      <c r="K11" s="11">
        <f t="shared" si="0"/>
        <v>20</v>
      </c>
      <c r="L11" s="12">
        <f t="shared" si="1"/>
        <v>31.62</v>
      </c>
      <c r="M11" s="11">
        <f t="shared" si="2"/>
        <v>8</v>
      </c>
      <c r="N11" s="13">
        <f t="shared" si="3"/>
        <v>31.62</v>
      </c>
      <c r="O11" s="11">
        <f t="shared" si="4"/>
        <v>12</v>
      </c>
      <c r="P11" s="13">
        <f t="shared" si="5"/>
        <v>46.45</v>
      </c>
      <c r="Q11" s="11">
        <f t="shared" si="6"/>
        <v>8</v>
      </c>
      <c r="R11" s="12">
        <f t="shared" si="7"/>
        <v>14.82</v>
      </c>
      <c r="T11" s="17"/>
    </row>
    <row r="12" spans="1:20" ht="24.75" customHeight="1">
      <c r="A12" s="41">
        <v>9</v>
      </c>
      <c r="B12" s="4">
        <v>35</v>
      </c>
      <c r="C12" s="20" t="s">
        <v>42</v>
      </c>
      <c r="D12" s="15"/>
      <c r="E12" s="20" t="s">
        <v>41</v>
      </c>
      <c r="F12" s="7"/>
      <c r="G12" s="16">
        <v>16.27</v>
      </c>
      <c r="H12" s="9">
        <v>15.68</v>
      </c>
      <c r="I12" s="9">
        <v>15.67</v>
      </c>
      <c r="J12" s="10">
        <v>15.78</v>
      </c>
      <c r="K12" s="11">
        <f t="shared" si="0"/>
        <v>15</v>
      </c>
      <c r="L12" s="12">
        <f t="shared" si="1"/>
        <v>31.95</v>
      </c>
      <c r="M12" s="11">
        <f t="shared" si="2"/>
        <v>9</v>
      </c>
      <c r="N12" s="13">
        <f t="shared" si="3"/>
        <v>31.349999999999998</v>
      </c>
      <c r="O12" s="11">
        <f t="shared" si="4"/>
        <v>10</v>
      </c>
      <c r="P12" s="13">
        <f t="shared" si="5"/>
        <v>47.129999999999995</v>
      </c>
      <c r="Q12" s="11">
        <f t="shared" si="6"/>
        <v>9</v>
      </c>
      <c r="R12" s="12">
        <f t="shared" si="7"/>
        <v>15.67</v>
      </c>
      <c r="T12" s="17"/>
    </row>
    <row r="13" spans="1:20" ht="24.75" customHeight="1">
      <c r="A13" s="41">
        <v>10</v>
      </c>
      <c r="B13" s="4">
        <v>50</v>
      </c>
      <c r="C13" s="5" t="s">
        <v>27</v>
      </c>
      <c r="D13" s="6"/>
      <c r="E13" s="5" t="s">
        <v>12</v>
      </c>
      <c r="F13" s="7"/>
      <c r="G13" s="8">
        <v>15.23</v>
      </c>
      <c r="H13" s="9">
        <v>17.12</v>
      </c>
      <c r="I13" s="9">
        <v>14.98</v>
      </c>
      <c r="J13" s="10">
        <v>16.99</v>
      </c>
      <c r="K13" s="11">
        <f t="shared" si="0"/>
        <v>6</v>
      </c>
      <c r="L13" s="12">
        <f t="shared" si="1"/>
        <v>32.35</v>
      </c>
      <c r="M13" s="11">
        <f t="shared" si="2"/>
        <v>11</v>
      </c>
      <c r="N13" s="13">
        <f t="shared" si="3"/>
        <v>30.209999999999997</v>
      </c>
      <c r="O13" s="11">
        <f t="shared" si="4"/>
        <v>6</v>
      </c>
      <c r="P13" s="13">
        <f t="shared" si="5"/>
        <v>47.19999999999999</v>
      </c>
      <c r="Q13" s="11">
        <f t="shared" si="6"/>
        <v>10</v>
      </c>
      <c r="R13" s="12">
        <f t="shared" si="7"/>
        <v>14.98</v>
      </c>
      <c r="T13" s="17"/>
    </row>
    <row r="14" spans="1:20" ht="24.75" customHeight="1">
      <c r="A14" s="41">
        <v>11</v>
      </c>
      <c r="B14" s="4">
        <v>53</v>
      </c>
      <c r="C14" s="5" t="s">
        <v>35</v>
      </c>
      <c r="D14" s="6"/>
      <c r="E14" s="5" t="s">
        <v>19</v>
      </c>
      <c r="F14" s="7"/>
      <c r="G14" s="8">
        <v>15.68</v>
      </c>
      <c r="H14" s="9">
        <v>21.06</v>
      </c>
      <c r="I14" s="9">
        <v>16.12</v>
      </c>
      <c r="J14" s="10">
        <v>15.62</v>
      </c>
      <c r="K14" s="11">
        <f t="shared" si="0"/>
        <v>9</v>
      </c>
      <c r="L14" s="12">
        <f t="shared" si="1"/>
        <v>36.739999999999995</v>
      </c>
      <c r="M14" s="11">
        <f t="shared" si="2"/>
        <v>32</v>
      </c>
      <c r="N14" s="13">
        <f t="shared" si="3"/>
        <v>31.8</v>
      </c>
      <c r="O14" s="11">
        <f t="shared" si="4"/>
        <v>13</v>
      </c>
      <c r="P14" s="13">
        <f t="shared" si="5"/>
        <v>47.42</v>
      </c>
      <c r="Q14" s="11">
        <f t="shared" si="6"/>
        <v>11</v>
      </c>
      <c r="R14" s="12">
        <f t="shared" si="7"/>
        <v>15.62</v>
      </c>
      <c r="T14" s="17"/>
    </row>
    <row r="15" spans="1:20" ht="24.75" customHeight="1">
      <c r="A15" s="41">
        <v>12</v>
      </c>
      <c r="B15" s="4">
        <v>44</v>
      </c>
      <c r="C15" s="5" t="s">
        <v>54</v>
      </c>
      <c r="D15" s="6"/>
      <c r="E15" s="5" t="s">
        <v>14</v>
      </c>
      <c r="F15" s="7"/>
      <c r="G15" s="8">
        <v>15.54</v>
      </c>
      <c r="H15" s="9">
        <v>999</v>
      </c>
      <c r="I15" s="9">
        <v>16.01</v>
      </c>
      <c r="J15" s="10">
        <v>16.26</v>
      </c>
      <c r="K15" s="11">
        <f t="shared" si="0"/>
        <v>7</v>
      </c>
      <c r="L15" s="12">
        <f t="shared" si="1"/>
        <v>1014.54</v>
      </c>
      <c r="M15" s="11">
        <f t="shared" si="2"/>
        <v>55</v>
      </c>
      <c r="N15" s="13">
        <f t="shared" si="3"/>
        <v>31.549999999999955</v>
      </c>
      <c r="O15" s="11">
        <f t="shared" si="4"/>
        <v>11</v>
      </c>
      <c r="P15" s="13">
        <f t="shared" si="5"/>
        <v>47.809999999999945</v>
      </c>
      <c r="Q15" s="11">
        <f t="shared" si="6"/>
        <v>12</v>
      </c>
      <c r="R15" s="12">
        <f t="shared" si="7"/>
        <v>15.54</v>
      </c>
      <c r="T15" s="17"/>
    </row>
    <row r="16" spans="1:20" ht="24.75" customHeight="1">
      <c r="A16" s="41">
        <v>13</v>
      </c>
      <c r="B16" s="4">
        <v>37</v>
      </c>
      <c r="C16" s="20" t="s">
        <v>52</v>
      </c>
      <c r="D16" s="15"/>
      <c r="E16" s="20" t="s">
        <v>41</v>
      </c>
      <c r="F16" s="7"/>
      <c r="G16" s="16">
        <v>16.07</v>
      </c>
      <c r="H16" s="9">
        <v>19.32</v>
      </c>
      <c r="I16" s="9">
        <v>15.82</v>
      </c>
      <c r="J16" s="10">
        <v>16.22</v>
      </c>
      <c r="K16" s="11">
        <f t="shared" si="0"/>
        <v>13</v>
      </c>
      <c r="L16" s="12">
        <f t="shared" si="1"/>
        <v>35.39</v>
      </c>
      <c r="M16" s="11">
        <f t="shared" si="2"/>
        <v>26</v>
      </c>
      <c r="N16" s="13">
        <f t="shared" si="3"/>
        <v>31.89</v>
      </c>
      <c r="O16" s="11">
        <f t="shared" si="4"/>
        <v>14</v>
      </c>
      <c r="P16" s="13">
        <f t="shared" si="5"/>
        <v>48.11000000000001</v>
      </c>
      <c r="Q16" s="11">
        <f t="shared" si="6"/>
        <v>13</v>
      </c>
      <c r="R16" s="12">
        <f t="shared" si="7"/>
        <v>15.82</v>
      </c>
      <c r="T16" s="17"/>
    </row>
    <row r="17" spans="1:20" ht="24.75" customHeight="1">
      <c r="A17" s="41">
        <v>14</v>
      </c>
      <c r="B17" s="4">
        <v>31</v>
      </c>
      <c r="C17" s="20" t="s">
        <v>45</v>
      </c>
      <c r="D17" s="15"/>
      <c r="E17" s="20" t="s">
        <v>41</v>
      </c>
      <c r="F17" s="7"/>
      <c r="G17" s="16">
        <v>16.24</v>
      </c>
      <c r="H17" s="9">
        <v>16.22</v>
      </c>
      <c r="I17" s="9">
        <v>16.16</v>
      </c>
      <c r="J17" s="10">
        <v>15.96</v>
      </c>
      <c r="K17" s="11">
        <f t="shared" si="0"/>
        <v>14</v>
      </c>
      <c r="L17" s="12">
        <f t="shared" si="1"/>
        <v>32.459999999999994</v>
      </c>
      <c r="M17" s="11">
        <f t="shared" si="2"/>
        <v>12</v>
      </c>
      <c r="N17" s="13">
        <f t="shared" si="3"/>
        <v>32.379999999999995</v>
      </c>
      <c r="O17" s="11">
        <f t="shared" si="4"/>
        <v>17</v>
      </c>
      <c r="P17" s="13">
        <f t="shared" si="5"/>
        <v>48.33999999999999</v>
      </c>
      <c r="Q17" s="11">
        <f t="shared" si="6"/>
        <v>14</v>
      </c>
      <c r="R17" s="12">
        <f t="shared" si="7"/>
        <v>15.96</v>
      </c>
      <c r="T17" s="17"/>
    </row>
    <row r="18" spans="1:20" ht="24.75" customHeight="1">
      <c r="A18" s="41">
        <v>15</v>
      </c>
      <c r="B18" s="4">
        <v>36</v>
      </c>
      <c r="C18" s="5" t="s">
        <v>28</v>
      </c>
      <c r="D18" s="6"/>
      <c r="E18" s="5" t="s">
        <v>14</v>
      </c>
      <c r="F18" s="7"/>
      <c r="G18" s="8">
        <v>16.92</v>
      </c>
      <c r="H18" s="9">
        <v>16.31</v>
      </c>
      <c r="I18" s="9">
        <v>16.38</v>
      </c>
      <c r="J18" s="10">
        <v>15.7</v>
      </c>
      <c r="K18" s="11">
        <f t="shared" si="0"/>
        <v>22</v>
      </c>
      <c r="L18" s="12">
        <f t="shared" si="1"/>
        <v>33.230000000000004</v>
      </c>
      <c r="M18" s="11">
        <f t="shared" si="2"/>
        <v>17</v>
      </c>
      <c r="N18" s="13">
        <f t="shared" si="3"/>
        <v>32.69</v>
      </c>
      <c r="O18" s="11">
        <f t="shared" si="4"/>
        <v>19</v>
      </c>
      <c r="P18" s="13">
        <f t="shared" si="5"/>
        <v>48.39</v>
      </c>
      <c r="Q18" s="11">
        <f t="shared" si="6"/>
        <v>15</v>
      </c>
      <c r="R18" s="12">
        <f t="shared" si="7"/>
        <v>15.7</v>
      </c>
      <c r="T18" s="17"/>
    </row>
    <row r="19" spans="1:20" ht="24.75" customHeight="1">
      <c r="A19" s="41">
        <v>16</v>
      </c>
      <c r="B19" s="4">
        <v>46</v>
      </c>
      <c r="C19" s="20" t="s">
        <v>48</v>
      </c>
      <c r="D19" s="15"/>
      <c r="E19" s="20" t="s">
        <v>41</v>
      </c>
      <c r="F19" s="7"/>
      <c r="G19" s="16">
        <v>17.82</v>
      </c>
      <c r="H19" s="9">
        <v>15.3</v>
      </c>
      <c r="I19" s="9">
        <v>16.94</v>
      </c>
      <c r="J19" s="10">
        <v>16.52</v>
      </c>
      <c r="K19" s="11">
        <f t="shared" si="0"/>
        <v>33</v>
      </c>
      <c r="L19" s="12">
        <f t="shared" si="1"/>
        <v>33.120000000000005</v>
      </c>
      <c r="M19" s="11">
        <f t="shared" si="2"/>
        <v>16</v>
      </c>
      <c r="N19" s="13">
        <f t="shared" si="3"/>
        <v>32.24</v>
      </c>
      <c r="O19" s="11">
        <f t="shared" si="4"/>
        <v>15</v>
      </c>
      <c r="P19" s="13">
        <f t="shared" si="5"/>
        <v>48.76</v>
      </c>
      <c r="Q19" s="11">
        <f t="shared" si="6"/>
        <v>16</v>
      </c>
      <c r="R19" s="12">
        <f t="shared" si="7"/>
        <v>15.3</v>
      </c>
      <c r="T19" s="17"/>
    </row>
    <row r="20" spans="1:20" ht="24.75" customHeight="1">
      <c r="A20" s="41">
        <v>17</v>
      </c>
      <c r="B20" s="4">
        <v>33</v>
      </c>
      <c r="C20" s="5" t="s">
        <v>29</v>
      </c>
      <c r="D20" s="6"/>
      <c r="E20" s="5" t="s">
        <v>13</v>
      </c>
      <c r="F20" s="7"/>
      <c r="G20" s="8">
        <v>17.04</v>
      </c>
      <c r="H20" s="9">
        <v>15.87</v>
      </c>
      <c r="I20" s="9">
        <v>16.73</v>
      </c>
      <c r="J20" s="10">
        <v>16.4</v>
      </c>
      <c r="K20" s="11">
        <f t="shared" si="0"/>
        <v>24</v>
      </c>
      <c r="L20" s="12">
        <f t="shared" si="1"/>
        <v>32.91</v>
      </c>
      <c r="M20" s="11">
        <f t="shared" si="2"/>
        <v>14</v>
      </c>
      <c r="N20" s="13">
        <f t="shared" si="3"/>
        <v>32.6</v>
      </c>
      <c r="O20" s="11">
        <f t="shared" si="4"/>
        <v>18</v>
      </c>
      <c r="P20" s="13">
        <f t="shared" si="5"/>
        <v>48.99999999999999</v>
      </c>
      <c r="Q20" s="11">
        <f t="shared" si="6"/>
        <v>17</v>
      </c>
      <c r="R20" s="12">
        <f t="shared" si="7"/>
        <v>15.87</v>
      </c>
      <c r="T20" s="17"/>
    </row>
    <row r="21" spans="1:20" ht="24.75" customHeight="1">
      <c r="A21" s="41">
        <v>18</v>
      </c>
      <c r="B21" s="4">
        <v>24</v>
      </c>
      <c r="C21" s="20" t="s">
        <v>47</v>
      </c>
      <c r="D21" s="15"/>
      <c r="E21" s="20" t="s">
        <v>41</v>
      </c>
      <c r="F21" s="7"/>
      <c r="G21" s="16">
        <v>18.97</v>
      </c>
      <c r="H21" s="9">
        <v>16.58</v>
      </c>
      <c r="I21" s="9">
        <v>16.22</v>
      </c>
      <c r="J21" s="10">
        <v>16.25</v>
      </c>
      <c r="K21" s="11">
        <f t="shared" si="0"/>
        <v>38</v>
      </c>
      <c r="L21" s="12">
        <f t="shared" si="1"/>
        <v>35.55</v>
      </c>
      <c r="M21" s="11">
        <f t="shared" si="2"/>
        <v>27</v>
      </c>
      <c r="N21" s="13">
        <f t="shared" si="3"/>
        <v>32.8</v>
      </c>
      <c r="O21" s="11">
        <f t="shared" si="4"/>
        <v>21</v>
      </c>
      <c r="P21" s="13">
        <f t="shared" si="5"/>
        <v>49.05</v>
      </c>
      <c r="Q21" s="11">
        <f t="shared" si="6"/>
        <v>18</v>
      </c>
      <c r="R21" s="12">
        <f t="shared" si="7"/>
        <v>16.22</v>
      </c>
      <c r="T21" s="17"/>
    </row>
    <row r="22" spans="1:20" ht="24.75" customHeight="1">
      <c r="A22" s="41">
        <v>19</v>
      </c>
      <c r="B22" s="4">
        <v>38</v>
      </c>
      <c r="C22" s="1" t="s">
        <v>49</v>
      </c>
      <c r="D22" s="3"/>
      <c r="E22" s="22" t="s">
        <v>41</v>
      </c>
      <c r="F22" s="32"/>
      <c r="G22" s="16">
        <v>16.36</v>
      </c>
      <c r="H22" s="9">
        <v>16.55</v>
      </c>
      <c r="I22" s="9">
        <v>16.44</v>
      </c>
      <c r="J22" s="10">
        <v>16.25</v>
      </c>
      <c r="K22" s="11">
        <f t="shared" si="0"/>
        <v>16</v>
      </c>
      <c r="L22" s="12">
        <f t="shared" si="1"/>
        <v>32.91</v>
      </c>
      <c r="M22" s="11">
        <f t="shared" si="2"/>
        <v>14</v>
      </c>
      <c r="N22" s="13">
        <f t="shared" si="3"/>
        <v>32.8</v>
      </c>
      <c r="O22" s="11">
        <f t="shared" si="4"/>
        <v>21</v>
      </c>
      <c r="P22" s="13">
        <f t="shared" si="5"/>
        <v>49.05</v>
      </c>
      <c r="Q22" s="11">
        <f t="shared" si="6"/>
        <v>18</v>
      </c>
      <c r="R22" s="12">
        <f t="shared" si="7"/>
        <v>16.25</v>
      </c>
      <c r="T22" s="17"/>
    </row>
    <row r="23" spans="1:20" ht="24.75" customHeight="1">
      <c r="A23" s="41">
        <v>20</v>
      </c>
      <c r="B23" s="4">
        <v>43</v>
      </c>
      <c r="C23" s="1" t="s">
        <v>51</v>
      </c>
      <c r="D23" s="2"/>
      <c r="E23" s="22" t="s">
        <v>25</v>
      </c>
      <c r="F23" s="23"/>
      <c r="G23" s="8">
        <v>16.94</v>
      </c>
      <c r="H23" s="9">
        <v>16.4</v>
      </c>
      <c r="I23" s="9">
        <v>16.36</v>
      </c>
      <c r="J23" s="10">
        <v>16.86</v>
      </c>
      <c r="K23" s="11">
        <f t="shared" si="0"/>
        <v>23</v>
      </c>
      <c r="L23" s="12">
        <f t="shared" si="1"/>
        <v>33.34</v>
      </c>
      <c r="M23" s="11">
        <f t="shared" si="2"/>
        <v>19</v>
      </c>
      <c r="N23" s="13">
        <f t="shared" si="3"/>
        <v>32.760000000000005</v>
      </c>
      <c r="O23" s="11">
        <f t="shared" si="4"/>
        <v>20</v>
      </c>
      <c r="P23" s="13">
        <f t="shared" si="5"/>
        <v>49.620000000000005</v>
      </c>
      <c r="Q23" s="11">
        <f t="shared" si="6"/>
        <v>20</v>
      </c>
      <c r="R23" s="12">
        <f t="shared" si="7"/>
        <v>16.36</v>
      </c>
      <c r="T23" s="17"/>
    </row>
    <row r="24" spans="1:20" ht="24.75" customHeight="1">
      <c r="A24" s="41">
        <v>21</v>
      </c>
      <c r="B24" s="4">
        <v>41</v>
      </c>
      <c r="C24" s="7" t="s">
        <v>80</v>
      </c>
      <c r="D24" s="7"/>
      <c r="E24" s="7" t="s">
        <v>79</v>
      </c>
      <c r="F24" s="7"/>
      <c r="G24" s="9">
        <v>15.88</v>
      </c>
      <c r="H24" s="9">
        <v>18.43</v>
      </c>
      <c r="I24" s="9">
        <v>17.72</v>
      </c>
      <c r="J24" s="10">
        <v>16.53</v>
      </c>
      <c r="K24" s="11">
        <f t="shared" si="0"/>
        <v>11</v>
      </c>
      <c r="L24" s="12">
        <f t="shared" si="1"/>
        <v>34.31</v>
      </c>
      <c r="M24" s="11">
        <f t="shared" si="2"/>
        <v>21</v>
      </c>
      <c r="N24" s="13">
        <f t="shared" si="3"/>
        <v>33.6</v>
      </c>
      <c r="O24" s="11">
        <f t="shared" si="4"/>
        <v>25</v>
      </c>
      <c r="P24" s="13">
        <f t="shared" si="5"/>
        <v>50.13</v>
      </c>
      <c r="Q24" s="11">
        <f t="shared" si="6"/>
        <v>21</v>
      </c>
      <c r="R24" s="12">
        <f t="shared" si="7"/>
        <v>15.88</v>
      </c>
      <c r="T24" s="17"/>
    </row>
    <row r="25" spans="1:20" ht="24.75" customHeight="1">
      <c r="A25" s="41">
        <v>22</v>
      </c>
      <c r="B25" s="4">
        <v>29</v>
      </c>
      <c r="C25" s="33" t="s">
        <v>40</v>
      </c>
      <c r="D25" s="33"/>
      <c r="E25" s="33" t="s">
        <v>41</v>
      </c>
      <c r="F25" s="33"/>
      <c r="G25" s="9">
        <v>16.6</v>
      </c>
      <c r="H25" s="9">
        <v>16.68</v>
      </c>
      <c r="I25" s="9">
        <v>17.4</v>
      </c>
      <c r="J25" s="10">
        <v>999</v>
      </c>
      <c r="K25" s="11">
        <f t="shared" si="0"/>
        <v>19</v>
      </c>
      <c r="L25" s="12">
        <f t="shared" si="1"/>
        <v>33.28</v>
      </c>
      <c r="M25" s="11">
        <f t="shared" si="2"/>
        <v>18</v>
      </c>
      <c r="N25" s="13">
        <f t="shared" si="3"/>
        <v>33.28</v>
      </c>
      <c r="O25" s="11">
        <f t="shared" si="4"/>
        <v>24</v>
      </c>
      <c r="P25" s="13">
        <f t="shared" si="5"/>
        <v>50.680000000000064</v>
      </c>
      <c r="Q25" s="11">
        <f t="shared" si="6"/>
        <v>22</v>
      </c>
      <c r="R25" s="12">
        <f t="shared" si="7"/>
        <v>16.6</v>
      </c>
      <c r="T25" s="17"/>
    </row>
    <row r="26" spans="1:20" ht="24.75" customHeight="1">
      <c r="A26" s="41">
        <v>23</v>
      </c>
      <c r="B26" s="4">
        <v>12</v>
      </c>
      <c r="C26" s="5" t="s">
        <v>68</v>
      </c>
      <c r="D26" s="15"/>
      <c r="E26" s="5" t="s">
        <v>41</v>
      </c>
      <c r="F26" s="32"/>
      <c r="G26" s="16">
        <v>17.43</v>
      </c>
      <c r="H26" s="9">
        <v>16.95</v>
      </c>
      <c r="I26" s="9">
        <v>23.67</v>
      </c>
      <c r="J26" s="10">
        <v>16.43</v>
      </c>
      <c r="K26" s="11">
        <f t="shared" si="0"/>
        <v>30</v>
      </c>
      <c r="L26" s="12">
        <f t="shared" si="1"/>
        <v>34.379999999999995</v>
      </c>
      <c r="M26" s="11">
        <f t="shared" si="2"/>
        <v>22</v>
      </c>
      <c r="N26" s="13">
        <f t="shared" si="3"/>
        <v>34.379999999999995</v>
      </c>
      <c r="O26" s="11">
        <f t="shared" si="4"/>
        <v>28</v>
      </c>
      <c r="P26" s="13">
        <f t="shared" si="5"/>
        <v>50.80999999999999</v>
      </c>
      <c r="Q26" s="11">
        <f t="shared" si="6"/>
        <v>23</v>
      </c>
      <c r="R26" s="12">
        <f t="shared" si="7"/>
        <v>16.43</v>
      </c>
      <c r="T26" s="17"/>
    </row>
    <row r="27" spans="1:20" ht="24.75" customHeight="1">
      <c r="A27" s="41">
        <v>24</v>
      </c>
      <c r="B27" s="4">
        <v>60</v>
      </c>
      <c r="C27" s="20" t="s">
        <v>46</v>
      </c>
      <c r="D27" s="15"/>
      <c r="E27" s="20" t="s">
        <v>41</v>
      </c>
      <c r="F27" s="7"/>
      <c r="G27" s="16">
        <v>15.71</v>
      </c>
      <c r="H27" s="9">
        <v>15.28</v>
      </c>
      <c r="I27" s="9">
        <v>19.93</v>
      </c>
      <c r="J27" s="10">
        <v>21.66</v>
      </c>
      <c r="K27" s="11">
        <f t="shared" si="0"/>
        <v>10</v>
      </c>
      <c r="L27" s="12">
        <f t="shared" si="1"/>
        <v>30.990000000000002</v>
      </c>
      <c r="M27" s="11">
        <f t="shared" si="2"/>
        <v>6</v>
      </c>
      <c r="N27" s="13">
        <f t="shared" si="3"/>
        <v>30.990000000000002</v>
      </c>
      <c r="O27" s="11">
        <f t="shared" si="4"/>
        <v>8</v>
      </c>
      <c r="P27" s="13">
        <f t="shared" si="5"/>
        <v>50.92</v>
      </c>
      <c r="Q27" s="11">
        <f t="shared" si="6"/>
        <v>24</v>
      </c>
      <c r="R27" s="12">
        <f t="shared" si="7"/>
        <v>15.28</v>
      </c>
      <c r="T27" s="17"/>
    </row>
    <row r="28" spans="1:20" ht="24.75" customHeight="1">
      <c r="A28" s="41">
        <v>25</v>
      </c>
      <c r="B28" s="4">
        <v>25</v>
      </c>
      <c r="C28" s="5" t="s">
        <v>60</v>
      </c>
      <c r="D28" s="7"/>
      <c r="E28" s="5" t="s">
        <v>61</v>
      </c>
      <c r="F28" s="7"/>
      <c r="G28" s="16">
        <v>17.21</v>
      </c>
      <c r="H28" s="9">
        <v>17</v>
      </c>
      <c r="I28" s="9">
        <v>18.86</v>
      </c>
      <c r="J28" s="10">
        <v>16.91</v>
      </c>
      <c r="K28" s="11">
        <f t="shared" si="0"/>
        <v>25</v>
      </c>
      <c r="L28" s="12">
        <f t="shared" si="1"/>
        <v>34.21</v>
      </c>
      <c r="M28" s="11">
        <f t="shared" si="2"/>
        <v>20</v>
      </c>
      <c r="N28" s="13">
        <f t="shared" si="3"/>
        <v>34.21</v>
      </c>
      <c r="O28" s="11">
        <f t="shared" si="4"/>
        <v>27</v>
      </c>
      <c r="P28" s="13">
        <f t="shared" si="5"/>
        <v>51.120000000000005</v>
      </c>
      <c r="Q28" s="11">
        <f t="shared" si="6"/>
        <v>25</v>
      </c>
      <c r="R28" s="12">
        <f t="shared" si="7"/>
        <v>16.91</v>
      </c>
      <c r="T28" s="17"/>
    </row>
    <row r="29" spans="1:20" ht="24.75" customHeight="1">
      <c r="A29" s="41">
        <v>26</v>
      </c>
      <c r="B29" s="4">
        <v>49</v>
      </c>
      <c r="C29" s="5" t="s">
        <v>88</v>
      </c>
      <c r="D29" s="7"/>
      <c r="E29" s="5" t="s">
        <v>37</v>
      </c>
      <c r="F29" s="7"/>
      <c r="G29" s="16">
        <v>16.5</v>
      </c>
      <c r="H29" s="9">
        <v>21.1</v>
      </c>
      <c r="I29" s="9">
        <v>18.15</v>
      </c>
      <c r="J29" s="10">
        <v>16.66</v>
      </c>
      <c r="K29" s="11">
        <f t="shared" si="0"/>
        <v>17</v>
      </c>
      <c r="L29" s="12">
        <f t="shared" si="1"/>
        <v>37.6</v>
      </c>
      <c r="M29" s="11">
        <f t="shared" si="2"/>
        <v>37</v>
      </c>
      <c r="N29" s="13">
        <f t="shared" si="3"/>
        <v>34.65</v>
      </c>
      <c r="O29" s="11">
        <f t="shared" si="4"/>
        <v>29</v>
      </c>
      <c r="P29" s="13">
        <f t="shared" si="5"/>
        <v>51.309999999999995</v>
      </c>
      <c r="Q29" s="11">
        <f t="shared" si="6"/>
        <v>26</v>
      </c>
      <c r="R29" s="12">
        <f t="shared" si="7"/>
        <v>16.5</v>
      </c>
      <c r="T29" s="17"/>
    </row>
    <row r="30" spans="1:20" ht="24.75" customHeight="1">
      <c r="A30" s="41">
        <v>27</v>
      </c>
      <c r="B30" s="4">
        <v>21</v>
      </c>
      <c r="C30" s="3" t="s">
        <v>62</v>
      </c>
      <c r="D30" s="3"/>
      <c r="E30" s="23" t="s">
        <v>79</v>
      </c>
      <c r="F30" s="7"/>
      <c r="G30" s="9">
        <v>17.27</v>
      </c>
      <c r="H30" s="9">
        <v>17.15</v>
      </c>
      <c r="I30" s="9">
        <v>16.99</v>
      </c>
      <c r="J30" s="10">
        <v>999</v>
      </c>
      <c r="K30" s="11">
        <f t="shared" si="0"/>
        <v>27</v>
      </c>
      <c r="L30" s="12">
        <f t="shared" si="1"/>
        <v>34.42</v>
      </c>
      <c r="M30" s="11">
        <f t="shared" si="2"/>
        <v>23</v>
      </c>
      <c r="N30" s="13">
        <f t="shared" si="3"/>
        <v>34.14</v>
      </c>
      <c r="O30" s="11">
        <f t="shared" si="4"/>
        <v>26</v>
      </c>
      <c r="P30" s="13">
        <f t="shared" si="5"/>
        <v>51.41000000000008</v>
      </c>
      <c r="Q30" s="11">
        <f t="shared" si="6"/>
        <v>27</v>
      </c>
      <c r="R30" s="12">
        <f t="shared" si="7"/>
        <v>16.99</v>
      </c>
      <c r="T30" s="17"/>
    </row>
    <row r="31" spans="1:20" ht="24.75" customHeight="1">
      <c r="A31" s="41">
        <v>28</v>
      </c>
      <c r="B31" s="4">
        <v>28</v>
      </c>
      <c r="C31" s="5" t="s">
        <v>30</v>
      </c>
      <c r="D31" s="6"/>
      <c r="E31" s="5" t="s">
        <v>13</v>
      </c>
      <c r="F31" s="7"/>
      <c r="G31" s="8">
        <v>17.41</v>
      </c>
      <c r="H31" s="9">
        <v>999</v>
      </c>
      <c r="I31" s="9">
        <v>17.27</v>
      </c>
      <c r="J31" s="10">
        <v>16.75</v>
      </c>
      <c r="K31" s="11">
        <f t="shared" si="0"/>
        <v>28</v>
      </c>
      <c r="L31" s="12">
        <f t="shared" si="1"/>
        <v>1016.41</v>
      </c>
      <c r="M31" s="11">
        <f t="shared" si="2"/>
        <v>57</v>
      </c>
      <c r="N31" s="13">
        <f t="shared" si="3"/>
        <v>34.680000000000064</v>
      </c>
      <c r="O31" s="11">
        <f t="shared" si="4"/>
        <v>30</v>
      </c>
      <c r="P31" s="13">
        <f t="shared" si="5"/>
        <v>51.430000000000064</v>
      </c>
      <c r="Q31" s="11">
        <f t="shared" si="6"/>
        <v>28</v>
      </c>
      <c r="R31" s="12">
        <f t="shared" si="7"/>
        <v>16.75</v>
      </c>
      <c r="T31" s="17"/>
    </row>
    <row r="32" spans="1:20" ht="24.75" customHeight="1">
      <c r="A32" s="41">
        <v>29</v>
      </c>
      <c r="B32" s="4">
        <v>42</v>
      </c>
      <c r="C32" s="5" t="s">
        <v>31</v>
      </c>
      <c r="D32" s="6"/>
      <c r="E32" s="5" t="s">
        <v>14</v>
      </c>
      <c r="F32" s="7"/>
      <c r="G32" s="8">
        <v>999</v>
      </c>
      <c r="H32" s="9">
        <v>15.76</v>
      </c>
      <c r="I32" s="9">
        <v>18.93</v>
      </c>
      <c r="J32" s="10">
        <v>16.77</v>
      </c>
      <c r="K32" s="11">
        <f t="shared" si="0"/>
        <v>59</v>
      </c>
      <c r="L32" s="12">
        <f t="shared" si="1"/>
        <v>1014.76</v>
      </c>
      <c r="M32" s="11">
        <f t="shared" si="2"/>
        <v>56</v>
      </c>
      <c r="N32" s="13">
        <f t="shared" si="3"/>
        <v>34.690000000000055</v>
      </c>
      <c r="O32" s="11">
        <f t="shared" si="4"/>
        <v>31</v>
      </c>
      <c r="P32" s="13">
        <f t="shared" si="5"/>
        <v>51.460000000000036</v>
      </c>
      <c r="Q32" s="11">
        <f t="shared" si="6"/>
        <v>29</v>
      </c>
      <c r="R32" s="12">
        <f t="shared" si="7"/>
        <v>15.76</v>
      </c>
      <c r="T32" s="17"/>
    </row>
    <row r="33" spans="1:20" ht="24.75" customHeight="1">
      <c r="A33" s="41">
        <v>30</v>
      </c>
      <c r="B33" s="4">
        <v>48</v>
      </c>
      <c r="C33" s="5" t="s">
        <v>16</v>
      </c>
      <c r="D33" s="6"/>
      <c r="E33" s="5" t="s">
        <v>19</v>
      </c>
      <c r="F33" s="7"/>
      <c r="G33" s="8">
        <v>16.02</v>
      </c>
      <c r="H33" s="9">
        <v>16.33</v>
      </c>
      <c r="I33" s="9">
        <v>21.05</v>
      </c>
      <c r="J33" s="10">
        <v>19.99</v>
      </c>
      <c r="K33" s="11">
        <f t="shared" si="0"/>
        <v>12</v>
      </c>
      <c r="L33" s="12">
        <f t="shared" si="1"/>
        <v>32.349999999999994</v>
      </c>
      <c r="M33" s="11">
        <f t="shared" si="2"/>
        <v>10</v>
      </c>
      <c r="N33" s="13">
        <f t="shared" si="3"/>
        <v>32.349999999999994</v>
      </c>
      <c r="O33" s="11">
        <f t="shared" si="4"/>
        <v>16</v>
      </c>
      <c r="P33" s="13">
        <f t="shared" si="5"/>
        <v>52.33999999999999</v>
      </c>
      <c r="Q33" s="11">
        <f t="shared" si="6"/>
        <v>30</v>
      </c>
      <c r="R33" s="12">
        <f t="shared" si="7"/>
        <v>16.02</v>
      </c>
      <c r="T33" s="17"/>
    </row>
    <row r="34" spans="1:20" ht="24.75" customHeight="1">
      <c r="A34" s="41">
        <v>31</v>
      </c>
      <c r="B34" s="4">
        <v>26</v>
      </c>
      <c r="C34" s="5" t="s">
        <v>17</v>
      </c>
      <c r="D34" s="6"/>
      <c r="E34" s="5" t="s">
        <v>14</v>
      </c>
      <c r="F34" s="7"/>
      <c r="G34" s="8">
        <v>18.07</v>
      </c>
      <c r="H34" s="9">
        <v>17.5</v>
      </c>
      <c r="I34" s="9">
        <v>17.28</v>
      </c>
      <c r="J34" s="10">
        <v>18.66</v>
      </c>
      <c r="K34" s="11">
        <f t="shared" si="0"/>
        <v>36</v>
      </c>
      <c r="L34" s="12">
        <f t="shared" si="1"/>
        <v>35.57</v>
      </c>
      <c r="M34" s="11">
        <f t="shared" si="2"/>
        <v>28</v>
      </c>
      <c r="N34" s="13">
        <f t="shared" si="3"/>
        <v>34.78</v>
      </c>
      <c r="O34" s="11">
        <f t="shared" si="4"/>
        <v>33</v>
      </c>
      <c r="P34" s="13">
        <f t="shared" si="5"/>
        <v>52.85000000000001</v>
      </c>
      <c r="Q34" s="11">
        <f t="shared" si="6"/>
        <v>31</v>
      </c>
      <c r="R34" s="12">
        <f t="shared" si="7"/>
        <v>17.28</v>
      </c>
      <c r="T34" s="17"/>
    </row>
    <row r="35" spans="1:20" ht="24.75" customHeight="1">
      <c r="A35" s="41">
        <v>32</v>
      </c>
      <c r="B35" s="4">
        <v>18</v>
      </c>
      <c r="C35" s="5" t="s">
        <v>64</v>
      </c>
      <c r="D35" s="7"/>
      <c r="E35" s="5" t="s">
        <v>63</v>
      </c>
      <c r="F35" s="7"/>
      <c r="G35" s="16">
        <v>21.21</v>
      </c>
      <c r="H35" s="9">
        <v>17.78</v>
      </c>
      <c r="I35" s="9">
        <v>17.33</v>
      </c>
      <c r="J35" s="10">
        <v>17.87</v>
      </c>
      <c r="K35" s="11">
        <f t="shared" si="0"/>
        <v>44</v>
      </c>
      <c r="L35" s="12">
        <f t="shared" si="1"/>
        <v>38.99</v>
      </c>
      <c r="M35" s="11">
        <f t="shared" si="2"/>
        <v>41</v>
      </c>
      <c r="N35" s="13">
        <f t="shared" si="3"/>
        <v>35.11</v>
      </c>
      <c r="O35" s="11">
        <f t="shared" si="4"/>
        <v>36</v>
      </c>
      <c r="P35" s="13">
        <f t="shared" si="5"/>
        <v>52.98</v>
      </c>
      <c r="Q35" s="11">
        <f t="shared" si="6"/>
        <v>32</v>
      </c>
      <c r="R35" s="12">
        <f t="shared" si="7"/>
        <v>17.33</v>
      </c>
      <c r="T35" s="17"/>
    </row>
    <row r="36" spans="1:20" ht="24.75" customHeight="1">
      <c r="A36" s="41">
        <v>33</v>
      </c>
      <c r="B36" s="4">
        <v>20</v>
      </c>
      <c r="C36" s="5" t="s">
        <v>58</v>
      </c>
      <c r="D36" s="6"/>
      <c r="E36" s="5" t="s">
        <v>21</v>
      </c>
      <c r="F36" s="7"/>
      <c r="G36" s="8">
        <v>17.96</v>
      </c>
      <c r="H36" s="9">
        <v>17</v>
      </c>
      <c r="I36" s="9">
        <v>18.04</v>
      </c>
      <c r="J36" s="9">
        <v>18.44</v>
      </c>
      <c r="K36" s="11">
        <f aca="true" t="shared" si="8" ref="K36:K62">RANK(G36,$G$4:$G$62,1)</f>
        <v>34</v>
      </c>
      <c r="L36" s="12">
        <f aca="true" t="shared" si="9" ref="L36:L62">SUM(G36:H36)</f>
        <v>34.96</v>
      </c>
      <c r="M36" s="11">
        <f aca="true" t="shared" si="10" ref="M36:M62">RANK($L36,$L$4:$L$62,1)</f>
        <v>25</v>
      </c>
      <c r="N36" s="13">
        <f aca="true" t="shared" si="11" ref="N36:N62">SUM(G36:I36)-MAX(G36:I36)</f>
        <v>34.96</v>
      </c>
      <c r="O36" s="11">
        <f aca="true" t="shared" si="12" ref="O36:O62">RANK($N36,$N$4:$N$62,1)</f>
        <v>35</v>
      </c>
      <c r="P36" s="13">
        <f aca="true" t="shared" si="13" ref="P36:P62">SUM(G36:J36)-MAX(G36:J36)</f>
        <v>53</v>
      </c>
      <c r="Q36" s="11">
        <f aca="true" t="shared" si="14" ref="Q36:Q62">RANK($P36,$P$4:$P$62,1)</f>
        <v>33</v>
      </c>
      <c r="R36" s="12">
        <f aca="true" t="shared" si="15" ref="R36:R62">MIN(G36:J36)</f>
        <v>17</v>
      </c>
      <c r="T36" s="17"/>
    </row>
    <row r="37" spans="1:20" ht="24.75" customHeight="1">
      <c r="A37" s="41">
        <v>34</v>
      </c>
      <c r="B37" s="4">
        <v>40</v>
      </c>
      <c r="C37" s="5" t="s">
        <v>26</v>
      </c>
      <c r="D37" s="6"/>
      <c r="E37" s="5" t="s">
        <v>19</v>
      </c>
      <c r="F37" s="7"/>
      <c r="G37" s="8">
        <v>21.47</v>
      </c>
      <c r="H37" s="9">
        <v>17.5</v>
      </c>
      <c r="I37" s="9">
        <v>17.43</v>
      </c>
      <c r="J37" s="10">
        <v>18.19</v>
      </c>
      <c r="K37" s="11">
        <f t="shared" si="8"/>
        <v>46</v>
      </c>
      <c r="L37" s="12">
        <f t="shared" si="9"/>
        <v>38.97</v>
      </c>
      <c r="M37" s="11">
        <f t="shared" si="10"/>
        <v>40</v>
      </c>
      <c r="N37" s="13">
        <f t="shared" si="11"/>
        <v>34.93</v>
      </c>
      <c r="O37" s="11">
        <f t="shared" si="12"/>
        <v>34</v>
      </c>
      <c r="P37" s="13">
        <f t="shared" si="13"/>
        <v>53.120000000000005</v>
      </c>
      <c r="Q37" s="11">
        <f t="shared" si="14"/>
        <v>34</v>
      </c>
      <c r="R37" s="12">
        <f t="shared" si="15"/>
        <v>17.43</v>
      </c>
      <c r="T37" s="17"/>
    </row>
    <row r="38" spans="1:20" ht="24.75" customHeight="1">
      <c r="A38" s="41">
        <v>35</v>
      </c>
      <c r="B38" s="4">
        <v>30</v>
      </c>
      <c r="C38" s="20" t="s">
        <v>44</v>
      </c>
      <c r="D38" s="15"/>
      <c r="E38" s="20" t="s">
        <v>41</v>
      </c>
      <c r="F38" s="7"/>
      <c r="G38" s="16">
        <v>22.24</v>
      </c>
      <c r="H38" s="9">
        <v>16.91</v>
      </c>
      <c r="I38" s="9">
        <v>19.5</v>
      </c>
      <c r="J38" s="10">
        <v>16.8</v>
      </c>
      <c r="K38" s="11">
        <f t="shared" si="8"/>
        <v>51</v>
      </c>
      <c r="L38" s="12">
        <f t="shared" si="9"/>
        <v>39.15</v>
      </c>
      <c r="M38" s="11">
        <f t="shared" si="10"/>
        <v>42</v>
      </c>
      <c r="N38" s="13">
        <f t="shared" si="11"/>
        <v>36.41</v>
      </c>
      <c r="O38" s="11">
        <f t="shared" si="12"/>
        <v>40</v>
      </c>
      <c r="P38" s="13">
        <f t="shared" si="13"/>
        <v>53.21000000000001</v>
      </c>
      <c r="Q38" s="11">
        <f t="shared" si="14"/>
        <v>35</v>
      </c>
      <c r="R38" s="12">
        <f t="shared" si="15"/>
        <v>16.8</v>
      </c>
      <c r="T38" s="17"/>
    </row>
    <row r="39" spans="1:20" ht="24.75" customHeight="1">
      <c r="A39" s="41">
        <v>36</v>
      </c>
      <c r="B39" s="4">
        <v>23</v>
      </c>
      <c r="C39" s="5" t="s">
        <v>65</v>
      </c>
      <c r="D39" s="7"/>
      <c r="E39" s="5" t="s">
        <v>61</v>
      </c>
      <c r="F39" s="7"/>
      <c r="G39" s="16">
        <v>17.46</v>
      </c>
      <c r="H39" s="9">
        <v>18.57</v>
      </c>
      <c r="I39" s="9">
        <v>17.73</v>
      </c>
      <c r="J39" s="10">
        <v>18.09</v>
      </c>
      <c r="K39" s="11">
        <f t="shared" si="8"/>
        <v>31</v>
      </c>
      <c r="L39" s="12">
        <f t="shared" si="9"/>
        <v>36.03</v>
      </c>
      <c r="M39" s="11">
        <f t="shared" si="10"/>
        <v>31</v>
      </c>
      <c r="N39" s="13">
        <f t="shared" si="11"/>
        <v>35.190000000000005</v>
      </c>
      <c r="O39" s="11">
        <f t="shared" si="12"/>
        <v>37</v>
      </c>
      <c r="P39" s="13">
        <f t="shared" si="13"/>
        <v>53.28000000000001</v>
      </c>
      <c r="Q39" s="11">
        <f t="shared" si="14"/>
        <v>36</v>
      </c>
      <c r="R39" s="12">
        <f t="shared" si="15"/>
        <v>17.46</v>
      </c>
      <c r="T39" s="17"/>
    </row>
    <row r="40" spans="1:18" ht="24.75" customHeight="1">
      <c r="A40" s="41">
        <v>37</v>
      </c>
      <c r="B40" s="4">
        <v>27</v>
      </c>
      <c r="C40" s="5" t="s">
        <v>18</v>
      </c>
      <c r="D40" s="6"/>
      <c r="E40" s="5" t="s">
        <v>12</v>
      </c>
      <c r="F40" s="7"/>
      <c r="G40" s="8">
        <v>18.98</v>
      </c>
      <c r="H40" s="9">
        <v>17.81</v>
      </c>
      <c r="I40" s="9">
        <v>22.15</v>
      </c>
      <c r="J40" s="10">
        <v>16.54</v>
      </c>
      <c r="K40" s="11">
        <f t="shared" si="8"/>
        <v>39</v>
      </c>
      <c r="L40" s="12">
        <f t="shared" si="9"/>
        <v>36.79</v>
      </c>
      <c r="M40" s="11">
        <f t="shared" si="10"/>
        <v>33</v>
      </c>
      <c r="N40" s="13">
        <f t="shared" si="11"/>
        <v>36.79</v>
      </c>
      <c r="O40" s="11">
        <f t="shared" si="12"/>
        <v>42</v>
      </c>
      <c r="P40" s="13">
        <f t="shared" si="13"/>
        <v>53.32999999999999</v>
      </c>
      <c r="Q40" s="11">
        <f t="shared" si="14"/>
        <v>37</v>
      </c>
      <c r="R40" s="12">
        <f t="shared" si="15"/>
        <v>16.54</v>
      </c>
    </row>
    <row r="41" spans="1:18" ht="24.75" customHeight="1">
      <c r="A41" s="41">
        <v>38</v>
      </c>
      <c r="B41" s="4">
        <v>32</v>
      </c>
      <c r="C41" s="5" t="s">
        <v>32</v>
      </c>
      <c r="D41" s="6"/>
      <c r="E41" s="5" t="s">
        <v>78</v>
      </c>
      <c r="F41" s="7"/>
      <c r="G41" s="8">
        <v>17.23</v>
      </c>
      <c r="H41" s="9">
        <v>20.18</v>
      </c>
      <c r="I41" s="9">
        <v>19.8</v>
      </c>
      <c r="J41" s="10">
        <v>17.51</v>
      </c>
      <c r="K41" s="11">
        <f t="shared" si="8"/>
        <v>26</v>
      </c>
      <c r="L41" s="12">
        <f t="shared" si="9"/>
        <v>37.41</v>
      </c>
      <c r="M41" s="11">
        <f t="shared" si="10"/>
        <v>36</v>
      </c>
      <c r="N41" s="13">
        <f t="shared" si="11"/>
        <v>37.029999999999994</v>
      </c>
      <c r="O41" s="11">
        <f t="shared" si="12"/>
        <v>44</v>
      </c>
      <c r="P41" s="13">
        <f t="shared" si="13"/>
        <v>54.54</v>
      </c>
      <c r="Q41" s="11">
        <f t="shared" si="14"/>
        <v>38</v>
      </c>
      <c r="R41" s="12">
        <f t="shared" si="15"/>
        <v>17.23</v>
      </c>
    </row>
    <row r="42" spans="1:18" ht="24.75" customHeight="1">
      <c r="A42" s="41">
        <v>39</v>
      </c>
      <c r="B42" s="4">
        <v>14</v>
      </c>
      <c r="C42" s="5" t="s">
        <v>53</v>
      </c>
      <c r="D42" s="7"/>
      <c r="E42" s="5" t="s">
        <v>12</v>
      </c>
      <c r="F42" s="7"/>
      <c r="G42" s="8">
        <v>18.9</v>
      </c>
      <c r="H42" s="9">
        <v>15.87</v>
      </c>
      <c r="I42" s="9">
        <v>20.11</v>
      </c>
      <c r="J42" s="10">
        <v>21.42</v>
      </c>
      <c r="K42" s="11">
        <f t="shared" si="8"/>
        <v>37</v>
      </c>
      <c r="L42" s="12">
        <f t="shared" si="9"/>
        <v>34.769999999999996</v>
      </c>
      <c r="M42" s="11">
        <f t="shared" si="10"/>
        <v>24</v>
      </c>
      <c r="N42" s="13">
        <f t="shared" si="11"/>
        <v>34.769999999999996</v>
      </c>
      <c r="O42" s="11">
        <f t="shared" si="12"/>
        <v>32</v>
      </c>
      <c r="P42" s="13">
        <f t="shared" si="13"/>
        <v>54.879999999999995</v>
      </c>
      <c r="Q42" s="11">
        <f t="shared" si="14"/>
        <v>39</v>
      </c>
      <c r="R42" s="12">
        <f t="shared" si="15"/>
        <v>15.87</v>
      </c>
    </row>
    <row r="43" spans="1:18" ht="24.75" customHeight="1">
      <c r="A43" s="41">
        <v>40</v>
      </c>
      <c r="B43" s="4">
        <v>61</v>
      </c>
      <c r="C43" s="5" t="s">
        <v>85</v>
      </c>
      <c r="D43" s="6"/>
      <c r="E43" s="5" t="s">
        <v>19</v>
      </c>
      <c r="F43" s="7"/>
      <c r="G43" s="8">
        <v>19.41</v>
      </c>
      <c r="H43" s="9">
        <v>24.18</v>
      </c>
      <c r="I43" s="9">
        <v>17.61</v>
      </c>
      <c r="J43" s="10">
        <v>17.89</v>
      </c>
      <c r="K43" s="11">
        <f t="shared" si="8"/>
        <v>41</v>
      </c>
      <c r="L43" s="12">
        <f t="shared" si="9"/>
        <v>43.59</v>
      </c>
      <c r="M43" s="11">
        <f t="shared" si="10"/>
        <v>45</v>
      </c>
      <c r="N43" s="13">
        <f t="shared" si="11"/>
        <v>37.02</v>
      </c>
      <c r="O43" s="11">
        <f t="shared" si="12"/>
        <v>43</v>
      </c>
      <c r="P43" s="13">
        <f t="shared" si="13"/>
        <v>54.910000000000004</v>
      </c>
      <c r="Q43" s="11">
        <f t="shared" si="14"/>
        <v>40</v>
      </c>
      <c r="R43" s="12">
        <f t="shared" si="15"/>
        <v>17.61</v>
      </c>
    </row>
    <row r="44" spans="1:18" ht="24.75" customHeight="1">
      <c r="A44" s="41">
        <v>41</v>
      </c>
      <c r="B44" s="4">
        <v>34</v>
      </c>
      <c r="C44" s="5" t="s">
        <v>36</v>
      </c>
      <c r="D44" s="6"/>
      <c r="E44" s="5" t="s">
        <v>37</v>
      </c>
      <c r="F44" s="7"/>
      <c r="G44" s="8">
        <v>21.98</v>
      </c>
      <c r="H44" s="9">
        <v>16.76</v>
      </c>
      <c r="I44" s="9">
        <v>16.29</v>
      </c>
      <c r="J44" s="10">
        <v>23.43</v>
      </c>
      <c r="K44" s="11">
        <f t="shared" si="8"/>
        <v>50</v>
      </c>
      <c r="L44" s="12">
        <f t="shared" si="9"/>
        <v>38.74</v>
      </c>
      <c r="M44" s="11">
        <f t="shared" si="10"/>
        <v>38</v>
      </c>
      <c r="N44" s="13">
        <f t="shared" si="11"/>
        <v>33.05</v>
      </c>
      <c r="O44" s="11">
        <f t="shared" si="12"/>
        <v>23</v>
      </c>
      <c r="P44" s="13">
        <f t="shared" si="13"/>
        <v>55.03000000000001</v>
      </c>
      <c r="Q44" s="11">
        <f t="shared" si="14"/>
        <v>41</v>
      </c>
      <c r="R44" s="12">
        <f t="shared" si="15"/>
        <v>16.29</v>
      </c>
    </row>
    <row r="45" spans="1:18" ht="24.75" customHeight="1">
      <c r="A45" s="41">
        <v>42</v>
      </c>
      <c r="B45" s="4">
        <v>15</v>
      </c>
      <c r="C45" s="18" t="s">
        <v>66</v>
      </c>
      <c r="D45" s="6"/>
      <c r="E45" s="19" t="s">
        <v>14</v>
      </c>
      <c r="F45" s="7"/>
      <c r="G45" s="8">
        <v>16.9</v>
      </c>
      <c r="H45" s="9">
        <v>18.94</v>
      </c>
      <c r="I45" s="9">
        <v>20.91</v>
      </c>
      <c r="J45" s="10">
        <v>19.36</v>
      </c>
      <c r="K45" s="11">
        <f t="shared" si="8"/>
        <v>21</v>
      </c>
      <c r="L45" s="12">
        <f t="shared" si="9"/>
        <v>35.84</v>
      </c>
      <c r="M45" s="11">
        <f t="shared" si="10"/>
        <v>30</v>
      </c>
      <c r="N45" s="13">
        <f t="shared" si="11"/>
        <v>35.84</v>
      </c>
      <c r="O45" s="11">
        <f t="shared" si="12"/>
        <v>39</v>
      </c>
      <c r="P45" s="13">
        <f t="shared" si="13"/>
        <v>55.2</v>
      </c>
      <c r="Q45" s="11">
        <f t="shared" si="14"/>
        <v>42</v>
      </c>
      <c r="R45" s="12">
        <f t="shared" si="15"/>
        <v>16.9</v>
      </c>
    </row>
    <row r="46" spans="1:18" ht="24.75" customHeight="1">
      <c r="A46" s="41">
        <v>43</v>
      </c>
      <c r="B46" s="4">
        <v>17</v>
      </c>
      <c r="C46" s="42" t="s">
        <v>71</v>
      </c>
      <c r="D46" s="43"/>
      <c r="E46" s="38" t="s">
        <v>37</v>
      </c>
      <c r="F46" s="7"/>
      <c r="G46" s="8">
        <v>17.97</v>
      </c>
      <c r="H46" s="9">
        <v>17.86</v>
      </c>
      <c r="I46" s="9">
        <v>19.68</v>
      </c>
      <c r="J46" s="10">
        <v>20.61</v>
      </c>
      <c r="K46" s="11">
        <f t="shared" si="8"/>
        <v>35</v>
      </c>
      <c r="L46" s="12">
        <f t="shared" si="9"/>
        <v>35.83</v>
      </c>
      <c r="M46" s="11">
        <f t="shared" si="10"/>
        <v>29</v>
      </c>
      <c r="N46" s="13">
        <f t="shared" si="11"/>
        <v>35.83</v>
      </c>
      <c r="O46" s="11">
        <f t="shared" si="12"/>
        <v>38</v>
      </c>
      <c r="P46" s="13">
        <f t="shared" si="13"/>
        <v>55.510000000000005</v>
      </c>
      <c r="Q46" s="11">
        <f t="shared" si="14"/>
        <v>43</v>
      </c>
      <c r="R46" s="12">
        <f t="shared" si="15"/>
        <v>17.86</v>
      </c>
    </row>
    <row r="47" spans="1:18" ht="24.75" customHeight="1">
      <c r="A47" s="41">
        <v>44</v>
      </c>
      <c r="B47" s="4">
        <v>10</v>
      </c>
      <c r="C47" s="5" t="s">
        <v>81</v>
      </c>
      <c r="D47" s="6"/>
      <c r="E47" s="5" t="s">
        <v>82</v>
      </c>
      <c r="F47" s="7"/>
      <c r="G47" s="8">
        <v>17.54</v>
      </c>
      <c r="H47" s="9">
        <v>19.58</v>
      </c>
      <c r="I47" s="9">
        <v>19.19</v>
      </c>
      <c r="J47" s="10">
        <v>19.58</v>
      </c>
      <c r="K47" s="11">
        <f t="shared" si="8"/>
        <v>32</v>
      </c>
      <c r="L47" s="12">
        <f t="shared" si="9"/>
        <v>37.12</v>
      </c>
      <c r="M47" s="11">
        <f t="shared" si="10"/>
        <v>34</v>
      </c>
      <c r="N47" s="13">
        <f t="shared" si="11"/>
        <v>36.730000000000004</v>
      </c>
      <c r="O47" s="11">
        <f t="shared" si="12"/>
        <v>41</v>
      </c>
      <c r="P47" s="13">
        <f t="shared" si="13"/>
        <v>56.31</v>
      </c>
      <c r="Q47" s="11">
        <f t="shared" si="14"/>
        <v>44</v>
      </c>
      <c r="R47" s="12">
        <f t="shared" si="15"/>
        <v>17.54</v>
      </c>
    </row>
    <row r="48" spans="1:18" ht="24.75" customHeight="1">
      <c r="A48" s="41">
        <v>45</v>
      </c>
      <c r="B48" s="4">
        <v>39</v>
      </c>
      <c r="C48" s="20" t="s">
        <v>43</v>
      </c>
      <c r="D48" s="15"/>
      <c r="E48" s="20" t="s">
        <v>41</v>
      </c>
      <c r="F48" s="7"/>
      <c r="G48" s="16">
        <v>22.3</v>
      </c>
      <c r="H48" s="9">
        <v>999</v>
      </c>
      <c r="I48" s="9">
        <v>16.41</v>
      </c>
      <c r="J48" s="10">
        <v>17.64</v>
      </c>
      <c r="K48" s="11">
        <f t="shared" si="8"/>
        <v>52</v>
      </c>
      <c r="L48" s="12">
        <f t="shared" si="9"/>
        <v>1021.3</v>
      </c>
      <c r="M48" s="11">
        <f t="shared" si="10"/>
        <v>59</v>
      </c>
      <c r="N48" s="13">
        <f t="shared" si="11"/>
        <v>38.710000000000036</v>
      </c>
      <c r="O48" s="11">
        <f t="shared" si="12"/>
        <v>46</v>
      </c>
      <c r="P48" s="13">
        <f t="shared" si="13"/>
        <v>56.350000000000136</v>
      </c>
      <c r="Q48" s="11">
        <f t="shared" si="14"/>
        <v>45</v>
      </c>
      <c r="R48" s="12">
        <f t="shared" si="15"/>
        <v>16.41</v>
      </c>
    </row>
    <row r="49" spans="1:18" ht="24.75" customHeight="1">
      <c r="A49" s="41">
        <v>46</v>
      </c>
      <c r="B49" s="4">
        <v>22</v>
      </c>
      <c r="C49" s="5" t="s">
        <v>77</v>
      </c>
      <c r="D49" s="6"/>
      <c r="E49" s="5" t="s">
        <v>78</v>
      </c>
      <c r="F49" s="7"/>
      <c r="G49" s="8">
        <v>20.5</v>
      </c>
      <c r="H49" s="9">
        <v>18.28</v>
      </c>
      <c r="I49" s="9">
        <v>23.06</v>
      </c>
      <c r="J49" s="10">
        <v>18.31</v>
      </c>
      <c r="K49" s="11">
        <f t="shared" si="8"/>
        <v>42</v>
      </c>
      <c r="L49" s="12">
        <f t="shared" si="9"/>
        <v>38.78</v>
      </c>
      <c r="M49" s="11">
        <f t="shared" si="10"/>
        <v>39</v>
      </c>
      <c r="N49" s="13">
        <f t="shared" si="11"/>
        <v>38.78</v>
      </c>
      <c r="O49" s="11">
        <f t="shared" si="12"/>
        <v>47</v>
      </c>
      <c r="P49" s="13">
        <f t="shared" si="13"/>
        <v>57.09</v>
      </c>
      <c r="Q49" s="11">
        <f t="shared" si="14"/>
        <v>46</v>
      </c>
      <c r="R49" s="12">
        <f t="shared" si="15"/>
        <v>18.28</v>
      </c>
    </row>
    <row r="50" spans="1:18" ht="24.75" customHeight="1">
      <c r="A50" s="41">
        <v>47</v>
      </c>
      <c r="B50" s="4">
        <v>45</v>
      </c>
      <c r="C50" s="5" t="s">
        <v>55</v>
      </c>
      <c r="D50" s="6"/>
      <c r="E50" s="5" t="s">
        <v>19</v>
      </c>
      <c r="F50" s="7"/>
      <c r="G50" s="8">
        <v>17.41</v>
      </c>
      <c r="H50" s="9">
        <v>19.9</v>
      </c>
      <c r="I50" s="9">
        <v>21.53</v>
      </c>
      <c r="J50" s="10">
        <v>999</v>
      </c>
      <c r="K50" s="11">
        <f t="shared" si="8"/>
        <v>28</v>
      </c>
      <c r="L50" s="12">
        <f t="shared" si="9"/>
        <v>37.31</v>
      </c>
      <c r="M50" s="11">
        <f t="shared" si="10"/>
        <v>35</v>
      </c>
      <c r="N50" s="13">
        <f t="shared" si="11"/>
        <v>37.31</v>
      </c>
      <c r="O50" s="11">
        <f t="shared" si="12"/>
        <v>45</v>
      </c>
      <c r="P50" s="13">
        <f t="shared" si="13"/>
        <v>58.83999999999992</v>
      </c>
      <c r="Q50" s="11">
        <f t="shared" si="14"/>
        <v>47</v>
      </c>
      <c r="R50" s="12">
        <f t="shared" si="15"/>
        <v>17.41</v>
      </c>
    </row>
    <row r="51" spans="1:18" ht="24.75" customHeight="1">
      <c r="A51" s="41">
        <v>48</v>
      </c>
      <c r="B51" s="4">
        <v>65</v>
      </c>
      <c r="C51" s="18" t="s">
        <v>67</v>
      </c>
      <c r="D51" s="6"/>
      <c r="E51" s="19" t="s">
        <v>14</v>
      </c>
      <c r="F51" s="7"/>
      <c r="G51" s="8">
        <v>23.89</v>
      </c>
      <c r="H51" s="9">
        <v>22.62</v>
      </c>
      <c r="I51" s="9">
        <v>18.95</v>
      </c>
      <c r="J51" s="10">
        <v>17.56</v>
      </c>
      <c r="K51" s="11">
        <f t="shared" si="8"/>
        <v>53</v>
      </c>
      <c r="L51" s="12">
        <f t="shared" si="9"/>
        <v>46.510000000000005</v>
      </c>
      <c r="M51" s="11">
        <f t="shared" si="10"/>
        <v>47</v>
      </c>
      <c r="N51" s="13">
        <f t="shared" si="11"/>
        <v>41.57000000000001</v>
      </c>
      <c r="O51" s="11">
        <f t="shared" si="12"/>
        <v>49</v>
      </c>
      <c r="P51" s="13">
        <f t="shared" si="13"/>
        <v>59.13000000000001</v>
      </c>
      <c r="Q51" s="11">
        <f t="shared" si="14"/>
        <v>48</v>
      </c>
      <c r="R51" s="12">
        <f t="shared" si="15"/>
        <v>17.56</v>
      </c>
    </row>
    <row r="52" spans="1:18" ht="24.75" customHeight="1">
      <c r="A52" s="41">
        <v>49</v>
      </c>
      <c r="B52" s="4">
        <v>7</v>
      </c>
      <c r="C52" s="5" t="s">
        <v>59</v>
      </c>
      <c r="D52" s="6"/>
      <c r="E52" s="5" t="s">
        <v>21</v>
      </c>
      <c r="F52" s="7"/>
      <c r="G52" s="8">
        <v>21.09</v>
      </c>
      <c r="H52" s="9">
        <v>20.08</v>
      </c>
      <c r="I52" s="9">
        <v>20.9</v>
      </c>
      <c r="J52" s="10">
        <v>19.93</v>
      </c>
      <c r="K52" s="11">
        <f t="shared" si="8"/>
        <v>43</v>
      </c>
      <c r="L52" s="12">
        <f t="shared" si="9"/>
        <v>41.17</v>
      </c>
      <c r="M52" s="11">
        <f t="shared" si="10"/>
        <v>43</v>
      </c>
      <c r="N52" s="13">
        <f t="shared" si="11"/>
        <v>40.980000000000004</v>
      </c>
      <c r="O52" s="11">
        <f t="shared" si="12"/>
        <v>48</v>
      </c>
      <c r="P52" s="13">
        <f t="shared" si="13"/>
        <v>60.91</v>
      </c>
      <c r="Q52" s="11">
        <f t="shared" si="14"/>
        <v>49</v>
      </c>
      <c r="R52" s="12">
        <f t="shared" si="15"/>
        <v>19.93</v>
      </c>
    </row>
    <row r="53" spans="1:18" ht="24.75" customHeight="1">
      <c r="A53" s="41">
        <v>50</v>
      </c>
      <c r="B53" s="4">
        <v>54</v>
      </c>
      <c r="C53" s="5" t="s">
        <v>86</v>
      </c>
      <c r="D53" s="6"/>
      <c r="E53" s="5" t="s">
        <v>87</v>
      </c>
      <c r="F53" s="7"/>
      <c r="G53" s="8">
        <v>21.69</v>
      </c>
      <c r="H53" s="9">
        <v>25.08</v>
      </c>
      <c r="I53" s="9">
        <v>20.24</v>
      </c>
      <c r="J53" s="10">
        <v>19.83</v>
      </c>
      <c r="K53" s="11">
        <f t="shared" si="8"/>
        <v>49</v>
      </c>
      <c r="L53" s="12">
        <f t="shared" si="9"/>
        <v>46.769999999999996</v>
      </c>
      <c r="M53" s="11">
        <f t="shared" si="10"/>
        <v>48</v>
      </c>
      <c r="N53" s="13">
        <f t="shared" si="11"/>
        <v>41.92999999999999</v>
      </c>
      <c r="O53" s="11">
        <f t="shared" si="12"/>
        <v>50</v>
      </c>
      <c r="P53" s="13">
        <f t="shared" si="13"/>
        <v>61.75999999999999</v>
      </c>
      <c r="Q53" s="11">
        <f t="shared" si="14"/>
        <v>50</v>
      </c>
      <c r="R53" s="12">
        <f t="shared" si="15"/>
        <v>19.83</v>
      </c>
    </row>
    <row r="54" spans="1:18" ht="24.75" customHeight="1">
      <c r="A54" s="41">
        <v>51</v>
      </c>
      <c r="B54" s="4">
        <v>59</v>
      </c>
      <c r="C54" s="5" t="s">
        <v>89</v>
      </c>
      <c r="D54" s="6"/>
      <c r="E54" s="5" t="s">
        <v>87</v>
      </c>
      <c r="F54" s="7"/>
      <c r="G54" s="8">
        <v>21.36</v>
      </c>
      <c r="H54" s="9">
        <v>21.34</v>
      </c>
      <c r="I54" s="9">
        <v>21.25</v>
      </c>
      <c r="J54" s="10">
        <v>19.52</v>
      </c>
      <c r="K54" s="11">
        <f t="shared" si="8"/>
        <v>45</v>
      </c>
      <c r="L54" s="12">
        <f t="shared" si="9"/>
        <v>42.7</v>
      </c>
      <c r="M54" s="11">
        <f t="shared" si="10"/>
        <v>44</v>
      </c>
      <c r="N54" s="13">
        <f t="shared" si="11"/>
        <v>42.59</v>
      </c>
      <c r="O54" s="11">
        <f t="shared" si="12"/>
        <v>51</v>
      </c>
      <c r="P54" s="13">
        <f t="shared" si="13"/>
        <v>62.11</v>
      </c>
      <c r="Q54" s="11">
        <f t="shared" si="14"/>
        <v>51</v>
      </c>
      <c r="R54" s="12">
        <f t="shared" si="15"/>
        <v>19.52</v>
      </c>
    </row>
    <row r="55" spans="1:18" ht="24.75" customHeight="1">
      <c r="A55" s="41">
        <v>52</v>
      </c>
      <c r="B55" s="4">
        <v>8</v>
      </c>
      <c r="C55" s="5" t="s">
        <v>74</v>
      </c>
      <c r="D55" s="7"/>
      <c r="E55" s="5" t="s">
        <v>13</v>
      </c>
      <c r="F55" s="7"/>
      <c r="G55" s="8">
        <v>21.68</v>
      </c>
      <c r="H55" s="9">
        <v>22.11</v>
      </c>
      <c r="I55" s="9">
        <v>21.79</v>
      </c>
      <c r="J55" s="10">
        <v>25.66</v>
      </c>
      <c r="K55" s="11">
        <f t="shared" si="8"/>
        <v>48</v>
      </c>
      <c r="L55" s="12">
        <f t="shared" si="9"/>
        <v>43.79</v>
      </c>
      <c r="M55" s="11">
        <f t="shared" si="10"/>
        <v>46</v>
      </c>
      <c r="N55" s="13">
        <f t="shared" si="11"/>
        <v>43.47</v>
      </c>
      <c r="O55" s="11">
        <f t="shared" si="12"/>
        <v>52</v>
      </c>
      <c r="P55" s="13">
        <f t="shared" si="13"/>
        <v>65.58</v>
      </c>
      <c r="Q55" s="11">
        <f t="shared" si="14"/>
        <v>52</v>
      </c>
      <c r="R55" s="12">
        <f t="shared" si="15"/>
        <v>21.68</v>
      </c>
    </row>
    <row r="56" spans="1:18" ht="24.75" customHeight="1">
      <c r="A56" s="41">
        <v>53</v>
      </c>
      <c r="B56" s="4">
        <v>6</v>
      </c>
      <c r="C56" s="5" t="s">
        <v>73</v>
      </c>
      <c r="D56" s="6"/>
      <c r="E56" s="5" t="s">
        <v>13</v>
      </c>
      <c r="F56" s="7"/>
      <c r="G56" s="8">
        <v>21.56</v>
      </c>
      <c r="H56" s="9">
        <v>25.67</v>
      </c>
      <c r="I56" s="9">
        <v>23</v>
      </c>
      <c r="J56" s="10">
        <v>21.65</v>
      </c>
      <c r="K56" s="11">
        <f t="shared" si="8"/>
        <v>47</v>
      </c>
      <c r="L56" s="12">
        <f t="shared" si="9"/>
        <v>47.230000000000004</v>
      </c>
      <c r="M56" s="11">
        <f t="shared" si="10"/>
        <v>49</v>
      </c>
      <c r="N56" s="13">
        <f t="shared" si="11"/>
        <v>44.56</v>
      </c>
      <c r="O56" s="11">
        <f t="shared" si="12"/>
        <v>53</v>
      </c>
      <c r="P56" s="13">
        <f t="shared" si="13"/>
        <v>66.21</v>
      </c>
      <c r="Q56" s="11">
        <f t="shared" si="14"/>
        <v>53</v>
      </c>
      <c r="R56" s="12">
        <f t="shared" si="15"/>
        <v>21.56</v>
      </c>
    </row>
    <row r="57" spans="1:18" ht="24.75" customHeight="1">
      <c r="A57" s="41">
        <v>54</v>
      </c>
      <c r="B57" s="4">
        <v>2</v>
      </c>
      <c r="C57" s="5" t="s">
        <v>75</v>
      </c>
      <c r="D57" s="15"/>
      <c r="E57" s="5" t="s">
        <v>13</v>
      </c>
      <c r="F57" s="7"/>
      <c r="G57" s="16">
        <v>24.67</v>
      </c>
      <c r="H57" s="9">
        <v>23.81</v>
      </c>
      <c r="I57" s="9">
        <v>22.82</v>
      </c>
      <c r="J57" s="10">
        <v>23.73</v>
      </c>
      <c r="K57" s="11">
        <f t="shared" si="8"/>
        <v>54</v>
      </c>
      <c r="L57" s="12">
        <f t="shared" si="9"/>
        <v>48.480000000000004</v>
      </c>
      <c r="M57" s="11">
        <f t="shared" si="10"/>
        <v>50</v>
      </c>
      <c r="N57" s="13">
        <f t="shared" si="11"/>
        <v>46.63000000000001</v>
      </c>
      <c r="O57" s="11">
        <f t="shared" si="12"/>
        <v>54</v>
      </c>
      <c r="P57" s="13">
        <f t="shared" si="13"/>
        <v>70.36000000000001</v>
      </c>
      <c r="Q57" s="11">
        <f t="shared" si="14"/>
        <v>54</v>
      </c>
      <c r="R57" s="12">
        <f t="shared" si="15"/>
        <v>22.82</v>
      </c>
    </row>
    <row r="58" spans="1:18" ht="24.75" customHeight="1">
      <c r="A58" s="41">
        <v>55</v>
      </c>
      <c r="B58" s="4">
        <v>4</v>
      </c>
      <c r="C58" s="5" t="s">
        <v>70</v>
      </c>
      <c r="D58" s="6"/>
      <c r="E58" s="5" t="s">
        <v>21</v>
      </c>
      <c r="F58" s="7"/>
      <c r="G58" s="8">
        <v>26.44</v>
      </c>
      <c r="H58" s="9">
        <v>26.35</v>
      </c>
      <c r="I58" s="9">
        <v>23.36</v>
      </c>
      <c r="J58" s="10">
        <v>30.68</v>
      </c>
      <c r="K58" s="11">
        <f t="shared" si="8"/>
        <v>56</v>
      </c>
      <c r="L58" s="12">
        <f t="shared" si="9"/>
        <v>52.790000000000006</v>
      </c>
      <c r="M58" s="11">
        <f t="shared" si="10"/>
        <v>51</v>
      </c>
      <c r="N58" s="13">
        <f t="shared" si="11"/>
        <v>49.71000000000001</v>
      </c>
      <c r="O58" s="11">
        <f t="shared" si="12"/>
        <v>55</v>
      </c>
      <c r="P58" s="13">
        <f t="shared" si="13"/>
        <v>76.15</v>
      </c>
      <c r="Q58" s="11">
        <f t="shared" si="14"/>
        <v>55</v>
      </c>
      <c r="R58" s="12">
        <f t="shared" si="15"/>
        <v>23.36</v>
      </c>
    </row>
    <row r="59" spans="1:18" ht="24.75" customHeight="1">
      <c r="A59" s="41">
        <v>56</v>
      </c>
      <c r="B59" s="4">
        <v>3</v>
      </c>
      <c r="C59" s="5" t="s">
        <v>72</v>
      </c>
      <c r="D59" s="6"/>
      <c r="E59" s="5" t="s">
        <v>13</v>
      </c>
      <c r="F59" s="7"/>
      <c r="G59" s="8">
        <v>29.85</v>
      </c>
      <c r="H59" s="9">
        <v>26.32</v>
      </c>
      <c r="I59" s="9">
        <v>26.66</v>
      </c>
      <c r="J59" s="10">
        <v>25.81</v>
      </c>
      <c r="K59" s="11">
        <f t="shared" si="8"/>
        <v>57</v>
      </c>
      <c r="L59" s="12">
        <f t="shared" si="9"/>
        <v>56.17</v>
      </c>
      <c r="M59" s="11">
        <f t="shared" si="10"/>
        <v>53</v>
      </c>
      <c r="N59" s="13">
        <f t="shared" si="11"/>
        <v>52.98</v>
      </c>
      <c r="O59" s="11">
        <f t="shared" si="12"/>
        <v>56</v>
      </c>
      <c r="P59" s="13">
        <f t="shared" si="13"/>
        <v>78.78999999999999</v>
      </c>
      <c r="Q59" s="11">
        <f t="shared" si="14"/>
        <v>56</v>
      </c>
      <c r="R59" s="12">
        <f t="shared" si="15"/>
        <v>25.81</v>
      </c>
    </row>
    <row r="60" spans="1:18" ht="24.75" customHeight="1">
      <c r="A60" s="41">
        <v>57</v>
      </c>
      <c r="B60" s="4">
        <v>5</v>
      </c>
      <c r="C60" s="5" t="s">
        <v>76</v>
      </c>
      <c r="D60" s="6"/>
      <c r="E60" s="5" t="s">
        <v>38</v>
      </c>
      <c r="F60" s="7"/>
      <c r="G60" s="8">
        <v>26.18</v>
      </c>
      <c r="H60" s="9">
        <v>28.57</v>
      </c>
      <c r="I60" s="9">
        <v>28.92</v>
      </c>
      <c r="J60" s="10">
        <v>26.84</v>
      </c>
      <c r="K60" s="11">
        <f t="shared" si="8"/>
        <v>55</v>
      </c>
      <c r="L60" s="12">
        <f t="shared" si="9"/>
        <v>54.75</v>
      </c>
      <c r="M60" s="11">
        <f t="shared" si="10"/>
        <v>52</v>
      </c>
      <c r="N60" s="13">
        <f t="shared" si="11"/>
        <v>54.75</v>
      </c>
      <c r="O60" s="11">
        <f t="shared" si="12"/>
        <v>57</v>
      </c>
      <c r="P60" s="13">
        <f t="shared" si="13"/>
        <v>81.59</v>
      </c>
      <c r="Q60" s="11">
        <f t="shared" si="14"/>
        <v>57</v>
      </c>
      <c r="R60" s="12">
        <f t="shared" si="15"/>
        <v>26.18</v>
      </c>
    </row>
    <row r="61" spans="1:18" ht="24.75" customHeight="1">
      <c r="A61" s="41">
        <v>58</v>
      </c>
      <c r="B61" s="4">
        <v>9</v>
      </c>
      <c r="C61" s="5" t="s">
        <v>84</v>
      </c>
      <c r="D61" s="6"/>
      <c r="E61" s="5" t="s">
        <v>21</v>
      </c>
      <c r="F61" s="7"/>
      <c r="G61" s="8">
        <v>32.23</v>
      </c>
      <c r="H61" s="9">
        <v>35.76</v>
      </c>
      <c r="I61" s="9">
        <v>31.87</v>
      </c>
      <c r="J61" s="10">
        <v>29.61</v>
      </c>
      <c r="K61" s="11">
        <f t="shared" si="8"/>
        <v>58</v>
      </c>
      <c r="L61" s="12">
        <f t="shared" si="9"/>
        <v>67.99</v>
      </c>
      <c r="M61" s="11">
        <f t="shared" si="10"/>
        <v>54</v>
      </c>
      <c r="N61" s="13">
        <f t="shared" si="11"/>
        <v>64.1</v>
      </c>
      <c r="O61" s="11">
        <f t="shared" si="12"/>
        <v>58</v>
      </c>
      <c r="P61" s="13">
        <f t="shared" si="13"/>
        <v>93.71000000000001</v>
      </c>
      <c r="Q61" s="11">
        <f t="shared" si="14"/>
        <v>58</v>
      </c>
      <c r="R61" s="12">
        <f t="shared" si="15"/>
        <v>29.61</v>
      </c>
    </row>
    <row r="62" spans="1:18" ht="24.75" customHeight="1">
      <c r="A62" s="41">
        <v>59</v>
      </c>
      <c r="B62" s="4">
        <v>16</v>
      </c>
      <c r="C62" s="5" t="s">
        <v>57</v>
      </c>
      <c r="D62" s="6"/>
      <c r="E62" s="5" t="s">
        <v>19</v>
      </c>
      <c r="F62" s="7"/>
      <c r="G62" s="8">
        <v>19.4</v>
      </c>
      <c r="H62" s="31">
        <v>999</v>
      </c>
      <c r="I62" s="31">
        <v>999</v>
      </c>
      <c r="J62" s="31">
        <v>18.74</v>
      </c>
      <c r="K62" s="11">
        <f t="shared" si="8"/>
        <v>40</v>
      </c>
      <c r="L62" s="12">
        <f t="shared" si="9"/>
        <v>1018.4</v>
      </c>
      <c r="M62" s="11">
        <f t="shared" si="10"/>
        <v>58</v>
      </c>
      <c r="N62" s="13">
        <f t="shared" si="11"/>
        <v>1018.4000000000001</v>
      </c>
      <c r="O62" s="11">
        <f t="shared" si="12"/>
        <v>59</v>
      </c>
      <c r="P62" s="13">
        <f t="shared" si="13"/>
        <v>1037.14</v>
      </c>
      <c r="Q62" s="11">
        <f t="shared" si="14"/>
        <v>59</v>
      </c>
      <c r="R62" s="12">
        <f t="shared" si="15"/>
        <v>18.74</v>
      </c>
    </row>
  </sheetData>
  <sheetProtection/>
  <mergeCells count="2">
    <mergeCell ref="C3:D3"/>
    <mergeCell ref="E3:F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 2006</dc:title>
  <dc:subject/>
  <dc:creator>Číž Jiří</dc:creator>
  <cp:keywords/>
  <dc:description/>
  <cp:lastModifiedBy>jaroslav.kubicek</cp:lastModifiedBy>
  <cp:lastPrinted>2014-06-12T11:10:14Z</cp:lastPrinted>
  <dcterms:created xsi:type="dcterms:W3CDTF">2000-01-27T10:12:10Z</dcterms:created>
  <dcterms:modified xsi:type="dcterms:W3CDTF">2014-06-12T11:23:19Z</dcterms:modified>
  <cp:category/>
  <cp:version/>
  <cp:contentType/>
  <cp:contentStatus/>
</cp:coreProperties>
</file>