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4240" windowHeight="12585" activeTab="0"/>
  </bookViews>
  <sheets>
    <sheet name="TFA jednotlivci" sheetId="1" r:id="rId1"/>
    <sheet name="Kategorie A" sheetId="2" r:id="rId2"/>
    <sheet name="Kategorie B" sheetId="3" r:id="rId3"/>
    <sheet name="Kategorie C" sheetId="4" r:id="rId4"/>
    <sheet name="Družstva" sheetId="5" r:id="rId5"/>
    <sheet name="TFA jednotlivci (2)" sheetId="6" r:id="rId6"/>
  </sheets>
  <definedNames>
    <definedName name="_xlnm._FilterDatabase" localSheetId="0" hidden="1">'TFA jednotlivci'!$A$1:$N$81</definedName>
    <definedName name="_xlnm._FilterDatabase" localSheetId="5" hidden="1">'TFA jednotlivci (2)'!$A$4:$N$84</definedName>
  </definedNames>
  <calcPr fullCalcOnLoad="1"/>
</workbook>
</file>

<file path=xl/sharedStrings.xml><?xml version="1.0" encoding="utf-8"?>
<sst xmlns="http://schemas.openxmlformats.org/spreadsheetml/2006/main" count="656" uniqueCount="103">
  <si>
    <t>závodník</t>
  </si>
  <si>
    <t>p.č.</t>
  </si>
  <si>
    <t>I. úsek</t>
  </si>
  <si>
    <t>penalty</t>
  </si>
  <si>
    <t>čas celkem</t>
  </si>
  <si>
    <t>pořadí</t>
  </si>
  <si>
    <t>kategorie</t>
  </si>
  <si>
    <t>A</t>
  </si>
  <si>
    <t>B</t>
  </si>
  <si>
    <t>C</t>
  </si>
  <si>
    <t>II. úsek</t>
  </si>
  <si>
    <t>III. úsek</t>
  </si>
  <si>
    <t>IV. úsek</t>
  </si>
  <si>
    <t>družstvo</t>
  </si>
  <si>
    <t>Kouřík Pavel</t>
  </si>
  <si>
    <t>Vetrák Roman</t>
  </si>
  <si>
    <t>Novotný Lukáš</t>
  </si>
  <si>
    <t>Štochl Martin</t>
  </si>
  <si>
    <t>Palát Josef</t>
  </si>
  <si>
    <t>Machyán Filip</t>
  </si>
  <si>
    <t>Čechák David</t>
  </si>
  <si>
    <t>Bureš Robin</t>
  </si>
  <si>
    <t>Strnad Michal</t>
  </si>
  <si>
    <t>Kladiva Radek</t>
  </si>
  <si>
    <t>Benda Petr</t>
  </si>
  <si>
    <t>Houdek Lukáš</t>
  </si>
  <si>
    <t>Fišer Ondřej</t>
  </si>
  <si>
    <t>Pecka Petr</t>
  </si>
  <si>
    <t>Krhoun Václav</t>
  </si>
  <si>
    <t>Brousil Michal</t>
  </si>
  <si>
    <t>Kubiš David</t>
  </si>
  <si>
    <t>Dvořák Jiří</t>
  </si>
  <si>
    <t>Provazník Martin</t>
  </si>
  <si>
    <t>Malenovský Vít</t>
  </si>
  <si>
    <t>Kalvoda Stanislav</t>
  </si>
  <si>
    <t>Nejedlý Jiří</t>
  </si>
  <si>
    <t>Málek Radek</t>
  </si>
  <si>
    <t>Moleš Petr</t>
  </si>
  <si>
    <t>Bohanus Aleš</t>
  </si>
  <si>
    <t>Hornáček Jakub</t>
  </si>
  <si>
    <t>Jiří Cozl</t>
  </si>
  <si>
    <t>Haderka Jan</t>
  </si>
  <si>
    <t>Klepáč Jan</t>
  </si>
  <si>
    <t>Frýdl Josef</t>
  </si>
  <si>
    <t>Baklík Aleš</t>
  </si>
  <si>
    <t>Vlk Josef</t>
  </si>
  <si>
    <t>Sladký Petr</t>
  </si>
  <si>
    <t>Hruška Martin</t>
  </si>
  <si>
    <t>Smilek Petr</t>
  </si>
  <si>
    <t>Jelínek Martin</t>
  </si>
  <si>
    <t>Poukar Jaroslav</t>
  </si>
  <si>
    <t>Novák Lukáš</t>
  </si>
  <si>
    <t>Jakeš Radek</t>
  </si>
  <si>
    <t>Steiner Marek</t>
  </si>
  <si>
    <t>Pernikl Lukáš</t>
  </si>
  <si>
    <t>Lamač Přemysl</t>
  </si>
  <si>
    <t>Slatinský Miroslav</t>
  </si>
  <si>
    <t>HZS Vysočina</t>
  </si>
  <si>
    <t>Pařil Milan</t>
  </si>
  <si>
    <t>Vyhnálek Petr</t>
  </si>
  <si>
    <t>Fila Vojtěch</t>
  </si>
  <si>
    <t>Přecechtěl Michal</t>
  </si>
  <si>
    <t>Popelka Pavel</t>
  </si>
  <si>
    <t>Weinhöfer Petr</t>
  </si>
  <si>
    <t>Houf Tomáš</t>
  </si>
  <si>
    <t>Dvořák Vojtěch</t>
  </si>
  <si>
    <t>Rozhon Vladimír</t>
  </si>
  <si>
    <t>Košek Jiří</t>
  </si>
  <si>
    <t xml:space="preserve">Viej Roman </t>
  </si>
  <si>
    <t>Semerádt Jan</t>
  </si>
  <si>
    <t>Došlík Jiří</t>
  </si>
  <si>
    <t>Vrána Zdeněk</t>
  </si>
  <si>
    <t>Vltavský Petr</t>
  </si>
  <si>
    <t>Zobaník Tomáš</t>
  </si>
  <si>
    <t>Plšek Martin</t>
  </si>
  <si>
    <t>Kouřil Daniel</t>
  </si>
  <si>
    <t>Dolan Jiří</t>
  </si>
  <si>
    <t>Veselý Daniel</t>
  </si>
  <si>
    <t>Hubáček Zdeněk</t>
  </si>
  <si>
    <t>Kopecký Martin</t>
  </si>
  <si>
    <t>Rosenkranz Ondřej</t>
  </si>
  <si>
    <t>Hrubý Jan</t>
  </si>
  <si>
    <t>Hrubý Vojtěch</t>
  </si>
  <si>
    <t>UO Domažlice</t>
  </si>
  <si>
    <t>HZS OLK</t>
  </si>
  <si>
    <t>HZS HK</t>
  </si>
  <si>
    <t>pořadí kat.</t>
  </si>
  <si>
    <t>čas závodníka</t>
  </si>
  <si>
    <t>čas družstva</t>
  </si>
  <si>
    <t>HZS JCK B</t>
  </si>
  <si>
    <t>UO Plzen</t>
  </si>
  <si>
    <t>HZS JMK</t>
  </si>
  <si>
    <t>HZS JCK A</t>
  </si>
  <si>
    <t>HZS ZLK</t>
  </si>
  <si>
    <t>HZS Praha</t>
  </si>
  <si>
    <t>HZS LBK</t>
  </si>
  <si>
    <t>HZS UK</t>
  </si>
  <si>
    <t>D</t>
  </si>
  <si>
    <t>Celkové pořadí</t>
  </si>
  <si>
    <t>Výsledky kategorie A - do 35 let</t>
  </si>
  <si>
    <t>Výsledky kategorie B. - 35 až 45 let</t>
  </si>
  <si>
    <t>Výsledky kategorie C. - nad 45 let</t>
  </si>
  <si>
    <t>Pořadí družstev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</si>
</sst>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h]:mm:ss;@"/>
    <numFmt numFmtId="165" formatCode="[$-F400]h:mm:ss\ AM/PM"/>
    <numFmt numFmtId="166" formatCode="hh:mm:ss.0"/>
    <numFmt numFmtId="167" formatCode="hh:mm:ss.00"/>
  </numFmts>
  <fonts count="25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Calibri"/>
      <family val="2"/>
    </font>
    <font>
      <sz val="8"/>
      <name val="Tahoma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7" borderId="8" applyNumberFormat="0" applyAlignment="0" applyProtection="0"/>
    <xf numFmtId="0" fontId="10" fillId="19" borderId="8" applyNumberFormat="0" applyAlignment="0" applyProtection="0"/>
    <xf numFmtId="0" fontId="9" fillId="19" borderId="9" applyNumberFormat="0" applyAlignment="0" applyProtection="0"/>
    <xf numFmtId="0" fontId="14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76">
    <xf numFmtId="0" fontId="0" fillId="0" borderId="0" xfId="0" applyAlignment="1">
      <alignment/>
    </xf>
    <xf numFmtId="0" fontId="17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vertical="center"/>
    </xf>
    <xf numFmtId="0" fontId="18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167" fontId="18" fillId="0" borderId="12" xfId="0" applyNumberFormat="1" applyFont="1" applyBorder="1" applyAlignment="1">
      <alignment horizontal="center" vertical="center"/>
    </xf>
    <xf numFmtId="45" fontId="18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15" fillId="0" borderId="12" xfId="0" applyFont="1" applyBorder="1" applyAlignment="1">
      <alignment/>
    </xf>
    <xf numFmtId="0" fontId="15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center"/>
    </xf>
    <xf numFmtId="167" fontId="18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7" xfId="0" applyBorder="1" applyAlignment="1">
      <alignment horizontal="center"/>
    </xf>
    <xf numFmtId="167" fontId="18" fillId="0" borderId="17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18" xfId="0" applyFont="1" applyBorder="1" applyAlignment="1">
      <alignment horizontal="center"/>
    </xf>
    <xf numFmtId="0" fontId="17" fillId="0" borderId="11" xfId="0" applyFont="1" applyBorder="1" applyAlignment="1">
      <alignment vertical="center"/>
    </xf>
    <xf numFmtId="0" fontId="15" fillId="0" borderId="19" xfId="0" applyFont="1" applyBorder="1" applyAlignment="1">
      <alignment horizontal="center"/>
    </xf>
    <xf numFmtId="0" fontId="15" fillId="0" borderId="19" xfId="0" applyFont="1" applyBorder="1" applyAlignment="1">
      <alignment/>
    </xf>
    <xf numFmtId="167" fontId="18" fillId="0" borderId="11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20" xfId="0" applyFont="1" applyBorder="1" applyAlignment="1">
      <alignment vertical="center"/>
    </xf>
    <xf numFmtId="0" fontId="18" fillId="0" borderId="17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vertical="center"/>
    </xf>
    <xf numFmtId="0" fontId="18" fillId="0" borderId="23" xfId="0" applyFont="1" applyBorder="1" applyAlignment="1">
      <alignment horizontal="center" vertical="center"/>
    </xf>
    <xf numFmtId="167" fontId="18" fillId="0" borderId="23" xfId="0" applyNumberFormat="1" applyFont="1" applyBorder="1" applyAlignment="1">
      <alignment horizontal="center" vertical="center"/>
    </xf>
    <xf numFmtId="167" fontId="18" fillId="0" borderId="24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vertical="center"/>
    </xf>
    <xf numFmtId="167" fontId="17" fillId="0" borderId="12" xfId="0" applyNumberFormat="1" applyFont="1" applyBorder="1" applyAlignment="1">
      <alignment horizontal="center" vertical="center"/>
    </xf>
    <xf numFmtId="45" fontId="17" fillId="0" borderId="12" xfId="0" applyNumberFormat="1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167" fontId="18" fillId="0" borderId="19" xfId="0" applyNumberFormat="1" applyFont="1" applyBorder="1" applyAlignment="1">
      <alignment horizontal="center" vertical="center"/>
    </xf>
    <xf numFmtId="167" fontId="18" fillId="0" borderId="20" xfId="0" applyNumberFormat="1" applyFont="1" applyBorder="1" applyAlignment="1">
      <alignment horizontal="center" vertical="center"/>
    </xf>
    <xf numFmtId="167" fontId="18" fillId="0" borderId="26" xfId="0" applyNumberFormat="1" applyFont="1" applyBorder="1" applyAlignment="1">
      <alignment horizontal="center" vertical="center"/>
    </xf>
    <xf numFmtId="0" fontId="23" fillId="0" borderId="27" xfId="0" applyFont="1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167" fontId="18" fillId="0" borderId="25" xfId="0" applyNumberFormat="1" applyFont="1" applyBorder="1" applyAlignment="1">
      <alignment horizontal="center" vertical="center"/>
    </xf>
    <xf numFmtId="167" fontId="18" fillId="0" borderId="31" xfId="0" applyNumberFormat="1" applyFont="1" applyBorder="1" applyAlignment="1">
      <alignment horizontal="center" vertical="center"/>
    </xf>
    <xf numFmtId="167" fontId="18" fillId="0" borderId="32" xfId="0" applyNumberFormat="1" applyFont="1" applyBorder="1" applyAlignment="1">
      <alignment horizontal="center" vertical="center"/>
    </xf>
    <xf numFmtId="167" fontId="18" fillId="0" borderId="33" xfId="0" applyNumberFormat="1" applyFont="1" applyBorder="1" applyAlignment="1">
      <alignment horizontal="center" vertical="center"/>
    </xf>
    <xf numFmtId="167" fontId="18" fillId="0" borderId="34" xfId="0" applyNumberFormat="1" applyFont="1" applyBorder="1" applyAlignment="1">
      <alignment horizontal="center" vertical="center"/>
    </xf>
    <xf numFmtId="167" fontId="18" fillId="0" borderId="35" xfId="0" applyNumberFormat="1" applyFont="1" applyBorder="1" applyAlignment="1">
      <alignment horizontal="center" vertical="center"/>
    </xf>
    <xf numFmtId="167" fontId="18" fillId="0" borderId="36" xfId="0" applyNumberFormat="1" applyFont="1" applyBorder="1" applyAlignment="1">
      <alignment horizontal="center" vertical="center"/>
    </xf>
    <xf numFmtId="167" fontId="18" fillId="0" borderId="37" xfId="0" applyNumberFormat="1" applyFont="1" applyBorder="1" applyAlignment="1">
      <alignment horizontal="center" vertical="center"/>
    </xf>
    <xf numFmtId="167" fontId="18" fillId="0" borderId="38" xfId="0" applyNumberFormat="1" applyFont="1" applyBorder="1" applyAlignment="1">
      <alignment horizontal="center" vertical="center"/>
    </xf>
    <xf numFmtId="167" fontId="18" fillId="0" borderId="39" xfId="0" applyNumberFormat="1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tabSelected="1" zoomScalePageLayoutView="0" workbookViewId="0" topLeftCell="A1">
      <selection activeCell="I32" sqref="I32"/>
    </sheetView>
  </sheetViews>
  <sheetFormatPr defaultColWidth="9.140625" defaultRowHeight="15"/>
  <cols>
    <col min="1" max="1" width="4.140625" style="7" customWidth="1"/>
    <col min="2" max="2" width="20.00390625" style="2" customWidth="1"/>
    <col min="3" max="3" width="13.8515625" style="2" hidden="1" customWidth="1"/>
    <col min="4" max="4" width="11.421875" style="7" customWidth="1"/>
    <col min="5" max="5" width="13.57421875" style="7" customWidth="1"/>
    <col min="6" max="6" width="8.8515625" style="7" hidden="1" customWidth="1"/>
    <col min="7" max="7" width="12.28125" style="7" customWidth="1"/>
    <col min="8" max="8" width="8.8515625" style="7" hidden="1" customWidth="1"/>
    <col min="9" max="9" width="12.00390625" style="7" customWidth="1"/>
    <col min="10" max="10" width="8.7109375" style="7" hidden="1" customWidth="1"/>
    <col min="11" max="11" width="12.7109375" style="7" customWidth="1"/>
    <col min="12" max="12" width="8.421875" style="7" hidden="1" customWidth="1"/>
    <col min="13" max="13" width="14.28125" style="7" customWidth="1"/>
    <col min="14" max="14" width="10.8515625" style="7" customWidth="1"/>
    <col min="15" max="16384" width="9.140625" style="2" customWidth="1"/>
  </cols>
  <sheetData>
    <row r="1" spans="1:14" ht="16.5" thickBot="1">
      <c r="A1" s="1" t="s">
        <v>1</v>
      </c>
      <c r="B1" s="1" t="s">
        <v>0</v>
      </c>
      <c r="C1" s="1" t="s">
        <v>13</v>
      </c>
      <c r="D1" s="1" t="s">
        <v>6</v>
      </c>
      <c r="E1" s="1" t="s">
        <v>2</v>
      </c>
      <c r="F1" s="1" t="s">
        <v>3</v>
      </c>
      <c r="G1" s="1" t="s">
        <v>10</v>
      </c>
      <c r="H1" s="1" t="s">
        <v>3</v>
      </c>
      <c r="I1" s="1" t="s">
        <v>11</v>
      </c>
      <c r="J1" s="1" t="s">
        <v>3</v>
      </c>
      <c r="K1" s="1" t="s">
        <v>12</v>
      </c>
      <c r="L1" s="1" t="s">
        <v>3</v>
      </c>
      <c r="M1" s="1" t="s">
        <v>4</v>
      </c>
      <c r="N1" s="1" t="s">
        <v>5</v>
      </c>
    </row>
    <row r="2" spans="1:14" ht="16.5" thickTop="1">
      <c r="A2" s="3">
        <v>1</v>
      </c>
      <c r="B2" s="4" t="s">
        <v>14</v>
      </c>
      <c r="C2" s="4"/>
      <c r="D2" s="3" t="s">
        <v>7</v>
      </c>
      <c r="E2" s="8">
        <v>0.0012731481481481483</v>
      </c>
      <c r="F2" s="9">
        <v>0</v>
      </c>
      <c r="G2" s="8">
        <v>0.0027282407407407407</v>
      </c>
      <c r="H2" s="9">
        <v>0</v>
      </c>
      <c r="I2" s="8">
        <v>0.0013988425925925928</v>
      </c>
      <c r="J2" s="9">
        <v>0</v>
      </c>
      <c r="K2" s="8">
        <v>0.001655439814814815</v>
      </c>
      <c r="L2" s="9">
        <v>0</v>
      </c>
      <c r="M2" s="8">
        <f>SUM(E2:L2)</f>
        <v>0.007055671296296298</v>
      </c>
      <c r="N2" s="3">
        <f>RANK(M2,$M$2:$M$69,1)</f>
        <v>54</v>
      </c>
    </row>
    <row r="3" spans="1:14" ht="15.75">
      <c r="A3" s="5">
        <v>2</v>
      </c>
      <c r="B3" s="4" t="s">
        <v>20</v>
      </c>
      <c r="C3" s="6"/>
      <c r="D3" s="5" t="s">
        <v>7</v>
      </c>
      <c r="E3" s="8">
        <v>0.0016782407407407406</v>
      </c>
      <c r="F3" s="9"/>
      <c r="G3" s="8" t="s">
        <v>97</v>
      </c>
      <c r="H3" s="9"/>
      <c r="I3" s="8" t="s">
        <v>97</v>
      </c>
      <c r="J3" s="9"/>
      <c r="K3" s="8" t="s">
        <v>97</v>
      </c>
      <c r="L3" s="9"/>
      <c r="M3" s="8" t="s">
        <v>97</v>
      </c>
      <c r="N3" s="3" t="s">
        <v>97</v>
      </c>
    </row>
    <row r="4" spans="1:14" ht="15.75">
      <c r="A4" s="5">
        <v>3</v>
      </c>
      <c r="B4" s="4" t="s">
        <v>29</v>
      </c>
      <c r="C4" s="6" t="s">
        <v>89</v>
      </c>
      <c r="D4" s="5" t="s">
        <v>7</v>
      </c>
      <c r="E4" s="8">
        <v>0.0011921296296296296</v>
      </c>
      <c r="F4" s="9"/>
      <c r="G4" s="8">
        <v>0.0014351851851851854</v>
      </c>
      <c r="H4" s="9"/>
      <c r="I4" s="8">
        <v>0.001241087962962963</v>
      </c>
      <c r="J4" s="9"/>
      <c r="K4" s="8">
        <v>0.0015444444444444446</v>
      </c>
      <c r="L4" s="9"/>
      <c r="M4" s="8">
        <f>SUM(E4:L4)</f>
        <v>0.0054128472222222225</v>
      </c>
      <c r="N4" s="3">
        <f>RANK(M4,$M$2:$M$69,1)</f>
        <v>40</v>
      </c>
    </row>
    <row r="5" spans="1:14" s="51" customFormat="1" ht="15.75" hidden="1">
      <c r="A5" s="46">
        <v>4</v>
      </c>
      <c r="B5" s="28" t="s">
        <v>48</v>
      </c>
      <c r="C5" s="47"/>
      <c r="D5" s="46" t="s">
        <v>7</v>
      </c>
      <c r="E5" s="48" t="s">
        <v>97</v>
      </c>
      <c r="F5" s="49"/>
      <c r="G5" s="48" t="s">
        <v>97</v>
      </c>
      <c r="H5" s="49"/>
      <c r="I5" s="48" t="s">
        <v>97</v>
      </c>
      <c r="J5" s="49"/>
      <c r="K5" s="48" t="s">
        <v>97</v>
      </c>
      <c r="L5" s="49"/>
      <c r="M5" s="48" t="s">
        <v>97</v>
      </c>
      <c r="N5" s="50" t="s">
        <v>97</v>
      </c>
    </row>
    <row r="6" spans="1:14" ht="15.75">
      <c r="A6" s="5">
        <v>5</v>
      </c>
      <c r="B6" s="4" t="s">
        <v>79</v>
      </c>
      <c r="C6" s="6" t="s">
        <v>83</v>
      </c>
      <c r="D6" s="5" t="s">
        <v>7</v>
      </c>
      <c r="E6" s="8">
        <v>0.0010763888888888889</v>
      </c>
      <c r="F6" s="9"/>
      <c r="G6" s="8">
        <v>0.001638425925925926</v>
      </c>
      <c r="H6" s="9"/>
      <c r="I6" s="8">
        <v>0.0011555555555555557</v>
      </c>
      <c r="J6" s="9"/>
      <c r="K6" s="8">
        <v>0.0011961805555555556</v>
      </c>
      <c r="L6" s="9"/>
      <c r="M6" s="8">
        <f>SUM(E6:L6)</f>
        <v>0.005066550925925926</v>
      </c>
      <c r="N6" s="3">
        <f>RANK(M6,$M$2:$M$69,1)</f>
        <v>31</v>
      </c>
    </row>
    <row r="7" spans="1:14" ht="15.75">
      <c r="A7" s="5">
        <v>6</v>
      </c>
      <c r="B7" s="4" t="s">
        <v>32</v>
      </c>
      <c r="C7" s="6" t="s">
        <v>90</v>
      </c>
      <c r="D7" s="5" t="s">
        <v>8</v>
      </c>
      <c r="E7" s="8">
        <v>0.0013310185185185185</v>
      </c>
      <c r="F7" s="9"/>
      <c r="G7" s="8">
        <v>0.001491666666666667</v>
      </c>
      <c r="H7" s="9"/>
      <c r="I7" s="8">
        <v>0.0010633101851851851</v>
      </c>
      <c r="J7" s="9"/>
      <c r="K7" s="8">
        <v>0.0012868055555555556</v>
      </c>
      <c r="L7" s="9"/>
      <c r="M7" s="8">
        <f>SUM(E7:L7)</f>
        <v>0.005172800925925926</v>
      </c>
      <c r="N7" s="3">
        <f>RANK(M7,$M$2:$M$69,1)</f>
        <v>34</v>
      </c>
    </row>
    <row r="8" spans="1:14" s="51" customFormat="1" ht="15.75" hidden="1">
      <c r="A8" s="46">
        <v>7</v>
      </c>
      <c r="B8" s="28" t="s">
        <v>38</v>
      </c>
      <c r="C8" s="47"/>
      <c r="D8" s="46" t="s">
        <v>7</v>
      </c>
      <c r="E8" s="48" t="s">
        <v>97</v>
      </c>
      <c r="F8" s="49"/>
      <c r="G8" s="48" t="s">
        <v>97</v>
      </c>
      <c r="H8" s="49"/>
      <c r="I8" s="48" t="s">
        <v>97</v>
      </c>
      <c r="J8" s="49"/>
      <c r="K8" s="48" t="s">
        <v>97</v>
      </c>
      <c r="L8" s="49"/>
      <c r="M8" s="48" t="s">
        <v>97</v>
      </c>
      <c r="N8" s="50" t="s">
        <v>97</v>
      </c>
    </row>
    <row r="9" spans="1:14" ht="15.75">
      <c r="A9" s="5">
        <v>8</v>
      </c>
      <c r="B9" s="4" t="s">
        <v>75</v>
      </c>
      <c r="C9" s="6"/>
      <c r="D9" s="5" t="s">
        <v>8</v>
      </c>
      <c r="E9" s="8">
        <v>0.0009953703703703704</v>
      </c>
      <c r="F9" s="9"/>
      <c r="G9" s="8">
        <v>0.0013866898148148148</v>
      </c>
      <c r="H9" s="9"/>
      <c r="I9" s="8">
        <v>0.001009837962962963</v>
      </c>
      <c r="J9" s="9"/>
      <c r="K9" s="8">
        <v>0.0010040509259259258</v>
      </c>
      <c r="L9" s="9"/>
      <c r="M9" s="8">
        <f aca="true" t="shared" si="0" ref="M9:M16">SUM(E9:L9)</f>
        <v>0.004395949074074074</v>
      </c>
      <c r="N9" s="3">
        <f aca="true" t="shared" si="1" ref="N9:N16">RANK(M9,$M$2:$M$69,1)</f>
        <v>15</v>
      </c>
    </row>
    <row r="10" spans="1:14" ht="15.75">
      <c r="A10" s="5">
        <v>9</v>
      </c>
      <c r="B10" s="4" t="s">
        <v>30</v>
      </c>
      <c r="C10" s="6" t="s">
        <v>89</v>
      </c>
      <c r="D10" s="5" t="s">
        <v>8</v>
      </c>
      <c r="E10" s="8">
        <v>0.0011458333333333333</v>
      </c>
      <c r="F10" s="9"/>
      <c r="G10" s="8">
        <v>0.001261574074074074</v>
      </c>
      <c r="H10" s="9"/>
      <c r="I10" s="8">
        <v>0.0010715277777777778</v>
      </c>
      <c r="J10" s="9"/>
      <c r="K10" s="8">
        <v>0.0009835648148148147</v>
      </c>
      <c r="L10" s="9"/>
      <c r="M10" s="8">
        <f t="shared" si="0"/>
        <v>0.0044625</v>
      </c>
      <c r="N10" s="3">
        <f t="shared" si="1"/>
        <v>18</v>
      </c>
    </row>
    <row r="11" spans="1:14" ht="15.75">
      <c r="A11" s="5">
        <v>10</v>
      </c>
      <c r="B11" s="4" t="s">
        <v>17</v>
      </c>
      <c r="C11" s="6"/>
      <c r="D11" s="5" t="s">
        <v>7</v>
      </c>
      <c r="E11" s="8">
        <v>0.0012037037037037038</v>
      </c>
      <c r="F11" s="9"/>
      <c r="G11" s="8">
        <v>0.0014613425925925924</v>
      </c>
      <c r="H11" s="9"/>
      <c r="I11" s="8">
        <v>0.0014107638888888887</v>
      </c>
      <c r="J11" s="9"/>
      <c r="K11" s="8">
        <v>0.001933912037037037</v>
      </c>
      <c r="L11" s="9"/>
      <c r="M11" s="8">
        <f t="shared" si="0"/>
        <v>0.006009722222222222</v>
      </c>
      <c r="N11" s="3">
        <f t="shared" si="1"/>
        <v>49</v>
      </c>
    </row>
    <row r="12" spans="1:14" ht="15.75">
      <c r="A12" s="5">
        <v>11</v>
      </c>
      <c r="B12" s="4" t="s">
        <v>37</v>
      </c>
      <c r="C12" s="6" t="s">
        <v>91</v>
      </c>
      <c r="D12" s="5" t="s">
        <v>7</v>
      </c>
      <c r="E12" s="8">
        <v>0.0010185185185185186</v>
      </c>
      <c r="F12" s="9"/>
      <c r="G12" s="8">
        <v>0.0012207175925925925</v>
      </c>
      <c r="H12" s="9"/>
      <c r="I12" s="8">
        <v>0.0008774305555555557</v>
      </c>
      <c r="J12" s="9"/>
      <c r="K12" s="8">
        <v>0.0010841435185185186</v>
      </c>
      <c r="L12" s="9"/>
      <c r="M12" s="8">
        <f t="shared" si="0"/>
        <v>0.004200810185185186</v>
      </c>
      <c r="N12" s="3">
        <f t="shared" si="1"/>
        <v>9</v>
      </c>
    </row>
    <row r="13" spans="1:14" ht="15.75">
      <c r="A13" s="5">
        <v>12</v>
      </c>
      <c r="B13" s="4" t="s">
        <v>78</v>
      </c>
      <c r="C13" s="6"/>
      <c r="D13" s="5" t="s">
        <v>9</v>
      </c>
      <c r="E13" s="8">
        <v>0.0011921296296296296</v>
      </c>
      <c r="F13" s="9"/>
      <c r="G13" s="8">
        <v>0.0017021990740740739</v>
      </c>
      <c r="H13" s="9"/>
      <c r="I13" s="8">
        <v>0.0011983796296296298</v>
      </c>
      <c r="J13" s="9"/>
      <c r="K13" s="8">
        <v>0.001442361111111111</v>
      </c>
      <c r="L13" s="9"/>
      <c r="M13" s="8">
        <f t="shared" si="0"/>
        <v>0.005535069444444445</v>
      </c>
      <c r="N13" s="3">
        <f t="shared" si="1"/>
        <v>41</v>
      </c>
    </row>
    <row r="14" spans="1:14" ht="15.75">
      <c r="A14" s="5">
        <v>13</v>
      </c>
      <c r="B14" s="4" t="s">
        <v>21</v>
      </c>
      <c r="C14" s="6"/>
      <c r="D14" s="5" t="s">
        <v>7</v>
      </c>
      <c r="E14" s="8">
        <v>0.001400462962962963</v>
      </c>
      <c r="F14" s="9"/>
      <c r="G14" s="8">
        <v>0.0020141203703703705</v>
      </c>
      <c r="H14" s="9"/>
      <c r="I14" s="8">
        <v>0.0014028935185185184</v>
      </c>
      <c r="J14" s="9"/>
      <c r="K14" s="8">
        <v>0.0016106481481481482</v>
      </c>
      <c r="L14" s="9"/>
      <c r="M14" s="8">
        <f t="shared" si="0"/>
        <v>0.006428125000000001</v>
      </c>
      <c r="N14" s="3">
        <f t="shared" si="1"/>
        <v>52</v>
      </c>
    </row>
    <row r="15" spans="1:14" ht="15.75">
      <c r="A15" s="5">
        <v>14</v>
      </c>
      <c r="B15" s="4" t="s">
        <v>24</v>
      </c>
      <c r="C15" s="6" t="s">
        <v>92</v>
      </c>
      <c r="D15" s="5" t="s">
        <v>8</v>
      </c>
      <c r="E15" s="8">
        <v>0.0010763888888888889</v>
      </c>
      <c r="F15" s="9"/>
      <c r="G15" s="8">
        <v>0.0013363425925925923</v>
      </c>
      <c r="H15" s="9"/>
      <c r="I15" s="8">
        <v>0.0010952546296296298</v>
      </c>
      <c r="J15" s="9"/>
      <c r="K15" s="8">
        <v>0.0011876157407407406</v>
      </c>
      <c r="L15" s="9"/>
      <c r="M15" s="8">
        <f t="shared" si="0"/>
        <v>0.004695601851851852</v>
      </c>
      <c r="N15" s="3">
        <f t="shared" si="1"/>
        <v>22</v>
      </c>
    </row>
    <row r="16" spans="1:14" ht="15.75">
      <c r="A16" s="5">
        <v>15</v>
      </c>
      <c r="B16" s="4" t="s">
        <v>61</v>
      </c>
      <c r="C16" s="6" t="s">
        <v>84</v>
      </c>
      <c r="D16" s="5" t="s">
        <v>8</v>
      </c>
      <c r="E16" s="8">
        <v>0.0009490740740740741</v>
      </c>
      <c r="F16" s="9"/>
      <c r="G16" s="8">
        <v>0.0011496527777777779</v>
      </c>
      <c r="H16" s="9"/>
      <c r="I16" s="8">
        <v>0.0009020833333333333</v>
      </c>
      <c r="J16" s="9"/>
      <c r="K16" s="8">
        <v>0.0009444444444444445</v>
      </c>
      <c r="L16" s="9"/>
      <c r="M16" s="8">
        <f t="shared" si="0"/>
        <v>0.00394525462962963</v>
      </c>
      <c r="N16" s="3">
        <f t="shared" si="1"/>
        <v>3</v>
      </c>
    </row>
    <row r="17" spans="1:14" s="51" customFormat="1" ht="15.75" hidden="1">
      <c r="A17" s="46">
        <v>16</v>
      </c>
      <c r="B17" s="28" t="s">
        <v>47</v>
      </c>
      <c r="C17" s="47"/>
      <c r="D17" s="46" t="s">
        <v>8</v>
      </c>
      <c r="E17" s="48" t="s">
        <v>97</v>
      </c>
      <c r="F17" s="49"/>
      <c r="G17" s="48" t="s">
        <v>97</v>
      </c>
      <c r="H17" s="49"/>
      <c r="I17" s="48" t="s">
        <v>97</v>
      </c>
      <c r="J17" s="49"/>
      <c r="K17" s="48" t="s">
        <v>97</v>
      </c>
      <c r="L17" s="49"/>
      <c r="M17" s="48" t="s">
        <v>97</v>
      </c>
      <c r="N17" s="50" t="s">
        <v>97</v>
      </c>
    </row>
    <row r="18" spans="1:14" s="51" customFormat="1" ht="15.75" hidden="1">
      <c r="A18" s="46">
        <v>17</v>
      </c>
      <c r="B18" s="28" t="s">
        <v>36</v>
      </c>
      <c r="C18" s="47"/>
      <c r="D18" s="46" t="s">
        <v>9</v>
      </c>
      <c r="E18" s="48" t="s">
        <v>97</v>
      </c>
      <c r="F18" s="49"/>
      <c r="G18" s="48" t="s">
        <v>97</v>
      </c>
      <c r="H18" s="49"/>
      <c r="I18" s="48" t="s">
        <v>97</v>
      </c>
      <c r="J18" s="49"/>
      <c r="K18" s="48" t="s">
        <v>97</v>
      </c>
      <c r="L18" s="49"/>
      <c r="M18" s="48" t="s">
        <v>97</v>
      </c>
      <c r="N18" s="50" t="s">
        <v>97</v>
      </c>
    </row>
    <row r="19" spans="1:14" ht="15.75">
      <c r="A19" s="5">
        <v>18</v>
      </c>
      <c r="B19" s="4" t="s">
        <v>54</v>
      </c>
      <c r="C19" s="6" t="s">
        <v>83</v>
      </c>
      <c r="D19" s="5" t="s">
        <v>7</v>
      </c>
      <c r="E19" s="8">
        <v>0.0012384259259259258</v>
      </c>
      <c r="F19" s="9"/>
      <c r="G19" s="8">
        <v>0.0015565972222222222</v>
      </c>
      <c r="H19" s="9"/>
      <c r="I19" s="8">
        <v>0.0013295138888888888</v>
      </c>
      <c r="J19" s="9"/>
      <c r="K19" s="8">
        <v>0.001140625</v>
      </c>
      <c r="L19" s="9"/>
      <c r="M19" s="8">
        <f>SUM(E19:L19)</f>
        <v>0.005265162037037037</v>
      </c>
      <c r="N19" s="3">
        <f>RANK(M19,$M$2:$M$69,1)</f>
        <v>36</v>
      </c>
    </row>
    <row r="20" spans="1:14" ht="15.75">
      <c r="A20" s="5">
        <v>19</v>
      </c>
      <c r="B20" s="4" t="s">
        <v>63</v>
      </c>
      <c r="C20" s="6" t="s">
        <v>96</v>
      </c>
      <c r="D20" s="5" t="s">
        <v>7</v>
      </c>
      <c r="E20" s="8">
        <v>0.0010879629629629629</v>
      </c>
      <c r="F20" s="9"/>
      <c r="G20" s="8">
        <v>0.0013461805555555555</v>
      </c>
      <c r="H20" s="9"/>
      <c r="I20" s="8">
        <v>0.0009550925925925926</v>
      </c>
      <c r="J20" s="9"/>
      <c r="K20" s="8">
        <v>0.0009637731481481481</v>
      </c>
      <c r="L20" s="9"/>
      <c r="M20" s="8">
        <f>SUM(E20:L20)</f>
        <v>0.00435300925925926</v>
      </c>
      <c r="N20" s="3">
        <f>RANK(M20,$M$2:$M$69,1)</f>
        <v>14</v>
      </c>
    </row>
    <row r="21" spans="1:14" ht="15.75">
      <c r="A21" s="5">
        <v>20</v>
      </c>
      <c r="B21" s="4" t="s">
        <v>26</v>
      </c>
      <c r="C21" s="6" t="s">
        <v>89</v>
      </c>
      <c r="D21" s="5" t="s">
        <v>7</v>
      </c>
      <c r="E21" s="8">
        <v>0.0011689814814814816</v>
      </c>
      <c r="F21" s="9"/>
      <c r="G21" s="8">
        <v>0.001329050925925926</v>
      </c>
      <c r="H21" s="9"/>
      <c r="I21" s="8">
        <v>0.0011523148148148148</v>
      </c>
      <c r="J21" s="9"/>
      <c r="K21" s="8">
        <v>0.001101851851851852</v>
      </c>
      <c r="L21" s="9"/>
      <c r="M21" s="8">
        <f>SUM(E21:L21)</f>
        <v>0.0047521990740740745</v>
      </c>
      <c r="N21" s="3">
        <f>RANK(M21,$M$2:$M$69,1)</f>
        <v>25</v>
      </c>
    </row>
    <row r="22" spans="1:14" ht="15.75">
      <c r="A22" s="5">
        <v>21</v>
      </c>
      <c r="B22" s="4" t="s">
        <v>49</v>
      </c>
      <c r="C22" s="6"/>
      <c r="D22" s="5" t="s">
        <v>7</v>
      </c>
      <c r="E22" s="8">
        <v>0.0012384259259259258</v>
      </c>
      <c r="F22" s="9"/>
      <c r="G22" s="8">
        <v>0.0014575231481481481</v>
      </c>
      <c r="H22" s="9"/>
      <c r="I22" s="8">
        <v>0.001355902777777778</v>
      </c>
      <c r="J22" s="9"/>
      <c r="K22" s="8">
        <v>0.0010872685185185184</v>
      </c>
      <c r="L22" s="9"/>
      <c r="M22" s="8">
        <f>SUM(E22:L22)</f>
        <v>0.00513912037037037</v>
      </c>
      <c r="N22" s="3">
        <f>RANK(M22,$M$2:$M$69,1)</f>
        <v>33</v>
      </c>
    </row>
    <row r="23" spans="1:14" s="51" customFormat="1" ht="15.75" hidden="1">
      <c r="A23" s="46">
        <v>22</v>
      </c>
      <c r="B23" s="28" t="s">
        <v>46</v>
      </c>
      <c r="C23" s="47"/>
      <c r="D23" s="46" t="s">
        <v>8</v>
      </c>
      <c r="E23" s="48" t="s">
        <v>97</v>
      </c>
      <c r="F23" s="49"/>
      <c r="G23" s="48"/>
      <c r="H23" s="49"/>
      <c r="I23" s="48" t="s">
        <v>97</v>
      </c>
      <c r="J23" s="49"/>
      <c r="K23" s="48" t="s">
        <v>97</v>
      </c>
      <c r="L23" s="49"/>
      <c r="M23" s="48" t="s">
        <v>97</v>
      </c>
      <c r="N23" s="50" t="s">
        <v>97</v>
      </c>
    </row>
    <row r="24" spans="1:14" ht="15.75">
      <c r="A24" s="5">
        <v>23</v>
      </c>
      <c r="B24" s="4" t="s">
        <v>18</v>
      </c>
      <c r="C24" s="6"/>
      <c r="D24" s="5" t="s">
        <v>8</v>
      </c>
      <c r="E24" s="8">
        <v>0.0011805555555555556</v>
      </c>
      <c r="F24" s="9"/>
      <c r="G24" s="8">
        <v>0.0014354166666666667</v>
      </c>
      <c r="H24" s="9"/>
      <c r="I24" s="8">
        <v>0.000982638888888889</v>
      </c>
      <c r="J24" s="9"/>
      <c r="K24" s="8">
        <v>0.0011594907407407407</v>
      </c>
      <c r="L24" s="9"/>
      <c r="M24" s="8">
        <f>SUM(E24:L24)</f>
        <v>0.004758101851851852</v>
      </c>
      <c r="N24" s="3">
        <f>RANK(M24,$M$2:$M$69,1)</f>
        <v>26</v>
      </c>
    </row>
    <row r="25" spans="1:14" ht="15.75">
      <c r="A25" s="5">
        <v>24</v>
      </c>
      <c r="B25" s="4" t="s">
        <v>40</v>
      </c>
      <c r="C25" s="6" t="s">
        <v>90</v>
      </c>
      <c r="D25" s="5" t="s">
        <v>7</v>
      </c>
      <c r="E25" s="8">
        <v>0.001574074074074074</v>
      </c>
      <c r="F25" s="9"/>
      <c r="G25" s="8" t="s">
        <v>97</v>
      </c>
      <c r="H25" s="9"/>
      <c r="I25" s="8" t="s">
        <v>97</v>
      </c>
      <c r="J25" s="9"/>
      <c r="K25" s="8" t="s">
        <v>97</v>
      </c>
      <c r="L25" s="9"/>
      <c r="M25" s="8" t="s">
        <v>97</v>
      </c>
      <c r="N25" s="3" t="s">
        <v>97</v>
      </c>
    </row>
    <row r="26" spans="1:14" s="51" customFormat="1" ht="15.75" hidden="1">
      <c r="A26" s="46">
        <v>25</v>
      </c>
      <c r="B26" s="28" t="s">
        <v>35</v>
      </c>
      <c r="C26" s="47"/>
      <c r="D26" s="46" t="s">
        <v>7</v>
      </c>
      <c r="E26" s="48" t="s">
        <v>97</v>
      </c>
      <c r="F26" s="49"/>
      <c r="G26" s="48" t="s">
        <v>97</v>
      </c>
      <c r="H26" s="49"/>
      <c r="I26" s="48" t="s">
        <v>97</v>
      </c>
      <c r="J26" s="49"/>
      <c r="K26" s="48" t="s">
        <v>97</v>
      </c>
      <c r="L26" s="49"/>
      <c r="M26" s="48" t="s">
        <v>97</v>
      </c>
      <c r="N26" s="50" t="s">
        <v>97</v>
      </c>
    </row>
    <row r="27" spans="1:14" ht="15.75">
      <c r="A27" s="5">
        <v>26</v>
      </c>
      <c r="B27" s="4" t="s">
        <v>25</v>
      </c>
      <c r="C27" s="6" t="s">
        <v>92</v>
      </c>
      <c r="D27" s="5" t="s">
        <v>7</v>
      </c>
      <c r="E27" s="8">
        <v>0.0010879629629629629</v>
      </c>
      <c r="F27" s="9"/>
      <c r="G27" s="8">
        <v>0.0012229166666666666</v>
      </c>
      <c r="H27" s="9"/>
      <c r="I27" s="8">
        <v>0.0009451388888888889</v>
      </c>
      <c r="J27" s="9"/>
      <c r="K27" s="8">
        <v>0.001021875</v>
      </c>
      <c r="L27" s="9"/>
      <c r="M27" s="8">
        <f>SUM(E27:L27)</f>
        <v>0.0042778935185185185</v>
      </c>
      <c r="N27" s="3">
        <f>RANK(M27,$M$2:$M$69,1)</f>
        <v>12</v>
      </c>
    </row>
    <row r="28" spans="1:14" ht="15.75">
      <c r="A28" s="5">
        <v>27</v>
      </c>
      <c r="B28" s="4" t="s">
        <v>45</v>
      </c>
      <c r="C28" s="6" t="s">
        <v>93</v>
      </c>
      <c r="D28" s="5" t="s">
        <v>9</v>
      </c>
      <c r="E28" s="8">
        <v>0.001400462962962963</v>
      </c>
      <c r="F28" s="9"/>
      <c r="G28" s="8">
        <v>0.0016527777777777775</v>
      </c>
      <c r="H28" s="9"/>
      <c r="I28" s="8">
        <v>0.0013799768518518519</v>
      </c>
      <c r="J28" s="9"/>
      <c r="K28" s="8">
        <v>0.0015480324074074075</v>
      </c>
      <c r="L28" s="9"/>
      <c r="M28" s="8">
        <f>SUM(E28:L28)</f>
        <v>0.0059812500000000005</v>
      </c>
      <c r="N28" s="3">
        <f>RANK(M28,$M$2:$M$69,1)</f>
        <v>48</v>
      </c>
    </row>
    <row r="29" spans="1:14" ht="15.75">
      <c r="A29" s="5">
        <v>28</v>
      </c>
      <c r="B29" s="4" t="s">
        <v>22</v>
      </c>
      <c r="C29" s="6"/>
      <c r="D29" s="5" t="s">
        <v>7</v>
      </c>
      <c r="E29" s="8">
        <v>0.001365740740740741</v>
      </c>
      <c r="F29" s="9"/>
      <c r="G29" s="8">
        <v>0.0014125</v>
      </c>
      <c r="H29" s="9"/>
      <c r="I29" s="8">
        <v>0.0010987268518518518</v>
      </c>
      <c r="J29" s="9"/>
      <c r="K29" s="8">
        <v>0.0010946759259259258</v>
      </c>
      <c r="L29" s="9"/>
      <c r="M29" s="8">
        <f>SUM(E29:L29)</f>
        <v>0.0049716435185185185</v>
      </c>
      <c r="N29" s="3">
        <f>RANK(M29,$M$2:$M$69,1)</f>
        <v>30</v>
      </c>
    </row>
    <row r="30" spans="1:14" ht="15.75">
      <c r="A30" s="5">
        <v>29</v>
      </c>
      <c r="B30" s="4" t="s">
        <v>39</v>
      </c>
      <c r="C30" s="6"/>
      <c r="D30" s="5" t="s">
        <v>7</v>
      </c>
      <c r="E30" s="8">
        <v>0.0013773148148148147</v>
      </c>
      <c r="F30" s="9"/>
      <c r="G30" s="8">
        <v>0.0015802083333333334</v>
      </c>
      <c r="H30" s="9"/>
      <c r="I30" s="8">
        <v>0.001061574074074074</v>
      </c>
      <c r="J30" s="9"/>
      <c r="K30" s="8">
        <v>0.001112037037037037</v>
      </c>
      <c r="L30" s="9"/>
      <c r="M30" s="8">
        <f>SUM(E30:L30)</f>
        <v>0.00513113425925926</v>
      </c>
      <c r="N30" s="3">
        <f>RANK(M30,$M$2:$M$69,1)</f>
        <v>32</v>
      </c>
    </row>
    <row r="31" spans="1:14" ht="15.75">
      <c r="A31" s="5">
        <v>30</v>
      </c>
      <c r="B31" s="4" t="s">
        <v>55</v>
      </c>
      <c r="C31" s="6" t="s">
        <v>83</v>
      </c>
      <c r="D31" s="5" t="s">
        <v>7</v>
      </c>
      <c r="E31" s="8">
        <v>0.0021643518518518518</v>
      </c>
      <c r="F31" s="9"/>
      <c r="G31" s="8" t="s">
        <v>97</v>
      </c>
      <c r="H31" s="9"/>
      <c r="I31" s="8" t="s">
        <v>97</v>
      </c>
      <c r="J31" s="9"/>
      <c r="K31" s="8" t="s">
        <v>97</v>
      </c>
      <c r="L31" s="9"/>
      <c r="M31" s="8" t="s">
        <v>97</v>
      </c>
      <c r="N31" s="3" t="s">
        <v>97</v>
      </c>
    </row>
    <row r="32" spans="1:14" ht="15.75">
      <c r="A32" s="5">
        <v>31</v>
      </c>
      <c r="B32" s="4" t="s">
        <v>56</v>
      </c>
      <c r="C32" s="6" t="s">
        <v>57</v>
      </c>
      <c r="D32" s="5" t="s">
        <v>7</v>
      </c>
      <c r="E32" s="8">
        <v>0.0010763888888888889</v>
      </c>
      <c r="F32" s="9"/>
      <c r="G32" s="8">
        <v>0.0012717592592592592</v>
      </c>
      <c r="H32" s="9"/>
      <c r="I32" s="8">
        <v>0.0009637731481481481</v>
      </c>
      <c r="J32" s="9"/>
      <c r="K32" s="8">
        <v>0.0010358796296296297</v>
      </c>
      <c r="L32" s="9"/>
      <c r="M32" s="8">
        <f aca="true" t="shared" si="2" ref="M32:M46">SUM(E32:L32)</f>
        <v>0.004347800925925925</v>
      </c>
      <c r="N32" s="3">
        <f aca="true" t="shared" si="3" ref="N32:N46">RANK(M32,$M$2:$M$69,1)</f>
        <v>13</v>
      </c>
    </row>
    <row r="33" spans="1:14" ht="15.75">
      <c r="A33" s="5">
        <v>32</v>
      </c>
      <c r="B33" s="4" t="s">
        <v>31</v>
      </c>
      <c r="C33" s="6" t="s">
        <v>92</v>
      </c>
      <c r="D33" s="5" t="s">
        <v>8</v>
      </c>
      <c r="E33" s="8">
        <v>0.0010416666666666667</v>
      </c>
      <c r="F33" s="9"/>
      <c r="G33" s="8">
        <v>0.0012476851851851852</v>
      </c>
      <c r="H33" s="9"/>
      <c r="I33" s="8">
        <v>0.0008743055555555556</v>
      </c>
      <c r="J33" s="9"/>
      <c r="K33" s="8">
        <v>0.0009677083333333333</v>
      </c>
      <c r="L33" s="9"/>
      <c r="M33" s="8">
        <f t="shared" si="2"/>
        <v>0.004131365740740741</v>
      </c>
      <c r="N33" s="3">
        <f t="shared" si="3"/>
        <v>8</v>
      </c>
    </row>
    <row r="34" spans="1:14" ht="15.75">
      <c r="A34" s="5">
        <v>33</v>
      </c>
      <c r="B34" s="4" t="s">
        <v>44</v>
      </c>
      <c r="C34" s="6" t="s">
        <v>93</v>
      </c>
      <c r="D34" s="5" t="s">
        <v>7</v>
      </c>
      <c r="E34" s="8">
        <v>0.0011458333333333333</v>
      </c>
      <c r="F34" s="9"/>
      <c r="G34" s="8">
        <v>0.0016210648148148148</v>
      </c>
      <c r="H34" s="9"/>
      <c r="I34" s="8">
        <v>0.0009652777777777777</v>
      </c>
      <c r="J34" s="9"/>
      <c r="K34" s="8">
        <v>0.0009783564814814815</v>
      </c>
      <c r="L34" s="9"/>
      <c r="M34" s="8">
        <f t="shared" si="2"/>
        <v>0.004710532407407407</v>
      </c>
      <c r="N34" s="3">
        <f t="shared" si="3"/>
        <v>23</v>
      </c>
    </row>
    <row r="35" spans="1:14" ht="15.75">
      <c r="A35" s="5">
        <v>34</v>
      </c>
      <c r="B35" s="4" t="s">
        <v>53</v>
      </c>
      <c r="C35" s="6" t="s">
        <v>94</v>
      </c>
      <c r="D35" s="5" t="s">
        <v>7</v>
      </c>
      <c r="E35" s="8">
        <v>0.0014699074074074074</v>
      </c>
      <c r="F35" s="9"/>
      <c r="G35" s="8">
        <v>0.0015046296296296294</v>
      </c>
      <c r="H35" s="9"/>
      <c r="I35" s="8">
        <v>0.0012166666666666667</v>
      </c>
      <c r="J35" s="9"/>
      <c r="K35" s="8">
        <v>0.0011372685185185186</v>
      </c>
      <c r="L35" s="9"/>
      <c r="M35" s="8">
        <f t="shared" si="2"/>
        <v>0.005328472222222222</v>
      </c>
      <c r="N35" s="3">
        <f t="shared" si="3"/>
        <v>37</v>
      </c>
    </row>
    <row r="36" spans="1:14" ht="15.75">
      <c r="A36" s="5">
        <v>35</v>
      </c>
      <c r="B36" s="4" t="s">
        <v>34</v>
      </c>
      <c r="C36" s="6" t="s">
        <v>91</v>
      </c>
      <c r="D36" s="5" t="s">
        <v>8</v>
      </c>
      <c r="E36" s="8">
        <v>0.0009490740740740741</v>
      </c>
      <c r="F36" s="9"/>
      <c r="G36" s="8">
        <v>0.001309490740740741</v>
      </c>
      <c r="H36" s="9"/>
      <c r="I36" s="8">
        <v>0.0009247685185185185</v>
      </c>
      <c r="J36" s="9"/>
      <c r="K36" s="8">
        <v>0.0010822916666666667</v>
      </c>
      <c r="L36" s="9"/>
      <c r="M36" s="8">
        <f t="shared" si="2"/>
        <v>0.004265625</v>
      </c>
      <c r="N36" s="3">
        <f t="shared" si="3"/>
        <v>11</v>
      </c>
    </row>
    <row r="37" spans="1:14" ht="15.75">
      <c r="A37" s="5">
        <v>36</v>
      </c>
      <c r="B37" s="4" t="s">
        <v>15</v>
      </c>
      <c r="C37" s="6" t="s">
        <v>90</v>
      </c>
      <c r="D37" s="5" t="s">
        <v>7</v>
      </c>
      <c r="E37" s="8">
        <v>0.0018287037037037037</v>
      </c>
      <c r="F37" s="9"/>
      <c r="G37" s="8">
        <v>0.0016391203703703704</v>
      </c>
      <c r="H37" s="9"/>
      <c r="I37" s="8">
        <v>0.0012636574074074074</v>
      </c>
      <c r="J37" s="9"/>
      <c r="K37" s="8">
        <v>0.0013079861111111111</v>
      </c>
      <c r="L37" s="9"/>
      <c r="M37" s="8">
        <f t="shared" si="2"/>
        <v>0.006039467592592593</v>
      </c>
      <c r="N37" s="3">
        <f t="shared" si="3"/>
        <v>50</v>
      </c>
    </row>
    <row r="38" spans="1:14" ht="15.75">
      <c r="A38" s="5">
        <v>37</v>
      </c>
      <c r="B38" s="4" t="s">
        <v>19</v>
      </c>
      <c r="C38" s="6" t="s">
        <v>83</v>
      </c>
      <c r="D38" s="5" t="s">
        <v>7</v>
      </c>
      <c r="E38" s="8">
        <v>0.001365740740740741</v>
      </c>
      <c r="F38" s="9"/>
      <c r="G38" s="8">
        <v>0.0018489583333333335</v>
      </c>
      <c r="H38" s="9"/>
      <c r="I38" s="8">
        <v>0.0013681712962962961</v>
      </c>
      <c r="J38" s="9"/>
      <c r="K38" s="8">
        <v>0.0016407407407407406</v>
      </c>
      <c r="L38" s="9"/>
      <c r="M38" s="8">
        <f t="shared" si="2"/>
        <v>0.006223611111111111</v>
      </c>
      <c r="N38" s="3">
        <f t="shared" si="3"/>
        <v>51</v>
      </c>
    </row>
    <row r="39" spans="1:14" ht="15.75">
      <c r="A39" s="5">
        <v>38</v>
      </c>
      <c r="B39" s="4" t="s">
        <v>50</v>
      </c>
      <c r="C39" s="6" t="s">
        <v>92</v>
      </c>
      <c r="D39" s="5" t="s">
        <v>7</v>
      </c>
      <c r="E39" s="8">
        <v>0.0010069444444444444</v>
      </c>
      <c r="F39" s="9"/>
      <c r="G39" s="8">
        <v>0.0011917824074074072</v>
      </c>
      <c r="H39" s="9"/>
      <c r="I39" s="8">
        <v>0.0009325231481481481</v>
      </c>
      <c r="J39" s="9"/>
      <c r="K39" s="8">
        <v>0.0009434027777777778</v>
      </c>
      <c r="L39" s="9"/>
      <c r="M39" s="8">
        <f t="shared" si="2"/>
        <v>0.004074652777777778</v>
      </c>
      <c r="N39" s="3">
        <f t="shared" si="3"/>
        <v>6</v>
      </c>
    </row>
    <row r="40" spans="1:14" ht="15.75">
      <c r="A40" s="5">
        <v>39</v>
      </c>
      <c r="B40" s="4" t="s">
        <v>43</v>
      </c>
      <c r="C40" s="6" t="s">
        <v>93</v>
      </c>
      <c r="D40" s="5" t="s">
        <v>9</v>
      </c>
      <c r="E40" s="8">
        <v>0.0016087962962962963</v>
      </c>
      <c r="F40" s="9"/>
      <c r="G40" s="8">
        <v>0.001696064814814815</v>
      </c>
      <c r="H40" s="9"/>
      <c r="I40" s="8">
        <v>0.0012814814814814813</v>
      </c>
      <c r="J40" s="9"/>
      <c r="K40" s="8">
        <v>0.0012890046296296297</v>
      </c>
      <c r="L40" s="9"/>
      <c r="M40" s="8">
        <f t="shared" si="2"/>
        <v>0.005875347222222222</v>
      </c>
      <c r="N40" s="3">
        <f t="shared" si="3"/>
        <v>45</v>
      </c>
    </row>
    <row r="41" spans="1:14" ht="15.75">
      <c r="A41" s="5">
        <v>40</v>
      </c>
      <c r="B41" s="4" t="s">
        <v>52</v>
      </c>
      <c r="C41" s="6" t="s">
        <v>94</v>
      </c>
      <c r="D41" s="5" t="s">
        <v>8</v>
      </c>
      <c r="E41" s="8">
        <v>0.0011458333333333333</v>
      </c>
      <c r="F41" s="9"/>
      <c r="G41" s="8">
        <v>0.001491087962962963</v>
      </c>
      <c r="H41" s="9"/>
      <c r="I41" s="8">
        <v>0.000994212962962963</v>
      </c>
      <c r="J41" s="9"/>
      <c r="K41" s="8">
        <v>0.0010835648148148148</v>
      </c>
      <c r="L41" s="9"/>
      <c r="M41" s="8">
        <f t="shared" si="2"/>
        <v>0.004714699074074074</v>
      </c>
      <c r="N41" s="3">
        <f t="shared" si="3"/>
        <v>24</v>
      </c>
    </row>
    <row r="42" spans="1:14" ht="15.75">
      <c r="A42" s="5">
        <v>41</v>
      </c>
      <c r="B42" s="4" t="s">
        <v>33</v>
      </c>
      <c r="C42" s="6" t="s">
        <v>91</v>
      </c>
      <c r="D42" s="5" t="s">
        <v>7</v>
      </c>
      <c r="E42" s="8">
        <v>0.0011342592592592591</v>
      </c>
      <c r="F42" s="9"/>
      <c r="G42" s="8">
        <v>0.0012663194444444443</v>
      </c>
      <c r="H42" s="9"/>
      <c r="I42" s="8">
        <v>0.0010503472222222223</v>
      </c>
      <c r="J42" s="9"/>
      <c r="K42" s="8">
        <v>0.001001736111111111</v>
      </c>
      <c r="L42" s="9"/>
      <c r="M42" s="8">
        <f t="shared" si="2"/>
        <v>0.004452662037037037</v>
      </c>
      <c r="N42" s="3">
        <f t="shared" si="3"/>
        <v>17</v>
      </c>
    </row>
    <row r="43" spans="1:14" ht="15.75">
      <c r="A43" s="5">
        <v>42</v>
      </c>
      <c r="B43" s="4" t="s">
        <v>58</v>
      </c>
      <c r="C43" s="6" t="s">
        <v>57</v>
      </c>
      <c r="D43" s="5" t="s">
        <v>8</v>
      </c>
      <c r="E43" s="8">
        <v>0.0009953703703703704</v>
      </c>
      <c r="F43" s="9"/>
      <c r="G43" s="8">
        <v>0.0012910879629629628</v>
      </c>
      <c r="H43" s="9"/>
      <c r="I43" s="8">
        <v>0.0012582175925925927</v>
      </c>
      <c r="J43" s="9"/>
      <c r="K43" s="8">
        <v>0.0010774305555555556</v>
      </c>
      <c r="L43" s="9"/>
      <c r="M43" s="8">
        <f t="shared" si="2"/>
        <v>0.004622106481481481</v>
      </c>
      <c r="N43" s="3">
        <f t="shared" si="3"/>
        <v>21</v>
      </c>
    </row>
    <row r="44" spans="1:14" ht="15.75">
      <c r="A44" s="5">
        <v>43</v>
      </c>
      <c r="B44" s="4" t="s">
        <v>62</v>
      </c>
      <c r="C44" s="6" t="s">
        <v>84</v>
      </c>
      <c r="D44" s="5" t="s">
        <v>7</v>
      </c>
      <c r="E44" s="8">
        <v>0.0011689814814814816</v>
      </c>
      <c r="F44" s="9"/>
      <c r="G44" s="8">
        <v>0.0013953703703703704</v>
      </c>
      <c r="H44" s="9"/>
      <c r="I44" s="8">
        <v>0.0010380787037037036</v>
      </c>
      <c r="J44" s="9"/>
      <c r="K44" s="8">
        <v>0.0010116898148148149</v>
      </c>
      <c r="L44" s="9"/>
      <c r="M44" s="8">
        <f t="shared" si="2"/>
        <v>0.004614120370370371</v>
      </c>
      <c r="N44" s="3">
        <f t="shared" si="3"/>
        <v>20</v>
      </c>
    </row>
    <row r="45" spans="1:14" ht="15.75">
      <c r="A45" s="5">
        <v>44</v>
      </c>
      <c r="B45" s="4" t="s">
        <v>67</v>
      </c>
      <c r="C45" s="6" t="s">
        <v>95</v>
      </c>
      <c r="D45" s="5" t="s">
        <v>7</v>
      </c>
      <c r="E45" s="8">
        <v>0.0012962962962962963</v>
      </c>
      <c r="F45" s="9"/>
      <c r="G45" s="8">
        <v>0.0013962962962962965</v>
      </c>
      <c r="H45" s="9"/>
      <c r="I45" s="8">
        <v>0.0010084490740740742</v>
      </c>
      <c r="J45" s="9"/>
      <c r="K45" s="8">
        <v>0.0010763888888888889</v>
      </c>
      <c r="L45" s="9"/>
      <c r="M45" s="8">
        <f t="shared" si="2"/>
        <v>0.004777430555555556</v>
      </c>
      <c r="N45" s="3">
        <f t="shared" si="3"/>
        <v>27</v>
      </c>
    </row>
    <row r="46" spans="1:14" ht="15.75">
      <c r="A46" s="5">
        <v>45</v>
      </c>
      <c r="B46" s="4" t="s">
        <v>27</v>
      </c>
      <c r="C46" s="6" t="s">
        <v>89</v>
      </c>
      <c r="D46" s="5" t="s">
        <v>8</v>
      </c>
      <c r="E46" s="8">
        <v>0.0015162037037037036</v>
      </c>
      <c r="F46" s="9"/>
      <c r="G46" s="8">
        <v>0.0017188657407407406</v>
      </c>
      <c r="H46" s="9"/>
      <c r="I46" s="8">
        <v>0.001140162037037037</v>
      </c>
      <c r="J46" s="9"/>
      <c r="K46" s="8">
        <v>0.0012721064814814815</v>
      </c>
      <c r="L46" s="9"/>
      <c r="M46" s="8">
        <f t="shared" si="2"/>
        <v>0.0056473379629629625</v>
      </c>
      <c r="N46" s="3">
        <f t="shared" si="3"/>
        <v>43</v>
      </c>
    </row>
    <row r="47" spans="1:14" s="51" customFormat="1" ht="15.75" hidden="1">
      <c r="A47" s="46">
        <v>46</v>
      </c>
      <c r="B47" s="28" t="s">
        <v>42</v>
      </c>
      <c r="C47" s="47"/>
      <c r="D47" s="46" t="s">
        <v>7</v>
      </c>
      <c r="E47" s="48" t="s">
        <v>97</v>
      </c>
      <c r="F47" s="49"/>
      <c r="G47" s="48" t="s">
        <v>97</v>
      </c>
      <c r="H47" s="49"/>
      <c r="I47" s="48" t="s">
        <v>97</v>
      </c>
      <c r="J47" s="49"/>
      <c r="K47" s="48" t="s">
        <v>97</v>
      </c>
      <c r="L47" s="49"/>
      <c r="M47" s="48" t="s">
        <v>97</v>
      </c>
      <c r="N47" s="50" t="s">
        <v>97</v>
      </c>
    </row>
    <row r="48" spans="1:14" ht="15.75">
      <c r="A48" s="5">
        <v>47</v>
      </c>
      <c r="B48" s="4" t="s">
        <v>59</v>
      </c>
      <c r="C48" s="6" t="s">
        <v>57</v>
      </c>
      <c r="D48" s="5" t="s">
        <v>7</v>
      </c>
      <c r="E48" s="8">
        <v>0.0009837962962962964</v>
      </c>
      <c r="F48" s="9"/>
      <c r="G48" s="8">
        <v>0.0011192129629629631</v>
      </c>
      <c r="H48" s="9"/>
      <c r="I48" s="8">
        <v>0.0008805555555555555</v>
      </c>
      <c r="J48" s="9"/>
      <c r="K48" s="8">
        <v>0.0008561342592592592</v>
      </c>
      <c r="L48" s="9"/>
      <c r="M48" s="8">
        <f aca="true" t="shared" si="4" ref="M48:M53">SUM(E48:L48)</f>
        <v>0.003839699074074074</v>
      </c>
      <c r="N48" s="3">
        <f aca="true" t="shared" si="5" ref="N48:N53">RANK(M48,$M$2:$M$69,1)</f>
        <v>2</v>
      </c>
    </row>
    <row r="49" spans="1:14" ht="15.75">
      <c r="A49" s="5">
        <v>48</v>
      </c>
      <c r="B49" s="4" t="s">
        <v>73</v>
      </c>
      <c r="C49" s="6" t="s">
        <v>84</v>
      </c>
      <c r="D49" s="5" t="s">
        <v>8</v>
      </c>
      <c r="E49" s="8">
        <v>0.0009953703703703704</v>
      </c>
      <c r="F49" s="9"/>
      <c r="G49" s="8">
        <v>0.0011599537037037036</v>
      </c>
      <c r="H49" s="9"/>
      <c r="I49" s="8">
        <v>0.0008949074074074073</v>
      </c>
      <c r="J49" s="9"/>
      <c r="K49" s="8">
        <v>0.0009693287037037036</v>
      </c>
      <c r="L49" s="9"/>
      <c r="M49" s="8">
        <f t="shared" si="4"/>
        <v>0.004019560185185185</v>
      </c>
      <c r="N49" s="3">
        <f t="shared" si="5"/>
        <v>4</v>
      </c>
    </row>
    <row r="50" spans="1:14" ht="15.75">
      <c r="A50" s="5">
        <v>49</v>
      </c>
      <c r="B50" s="4" t="s">
        <v>69</v>
      </c>
      <c r="C50" s="6" t="s">
        <v>95</v>
      </c>
      <c r="D50" s="5" t="s">
        <v>8</v>
      </c>
      <c r="E50" s="8">
        <v>0.0014930555555555556</v>
      </c>
      <c r="F50" s="9"/>
      <c r="G50" s="8">
        <v>0.0013548611111111112</v>
      </c>
      <c r="H50" s="9"/>
      <c r="I50" s="8">
        <v>0.0009818287037037037</v>
      </c>
      <c r="J50" s="9"/>
      <c r="K50" s="8">
        <v>0.0011034722222222223</v>
      </c>
      <c r="L50" s="9"/>
      <c r="M50" s="8">
        <f t="shared" si="4"/>
        <v>0.004933217592592593</v>
      </c>
      <c r="N50" s="3">
        <f t="shared" si="5"/>
        <v>29</v>
      </c>
    </row>
    <row r="51" spans="1:14" ht="15.75">
      <c r="A51" s="5">
        <v>50</v>
      </c>
      <c r="B51" s="4" t="s">
        <v>16</v>
      </c>
      <c r="C51" s="6" t="s">
        <v>90</v>
      </c>
      <c r="D51" s="5" t="s">
        <v>7</v>
      </c>
      <c r="E51" s="8">
        <v>0.0019097222222222222</v>
      </c>
      <c r="F51" s="9"/>
      <c r="G51" s="8">
        <v>0.0016625000000000001</v>
      </c>
      <c r="H51" s="9"/>
      <c r="I51" s="8">
        <v>0.0010825231481481482</v>
      </c>
      <c r="J51" s="9"/>
      <c r="K51" s="8">
        <v>0.0013034722222222224</v>
      </c>
      <c r="L51" s="9"/>
      <c r="M51" s="8">
        <f t="shared" si="4"/>
        <v>0.005958217592592593</v>
      </c>
      <c r="N51" s="3">
        <f t="shared" si="5"/>
        <v>47</v>
      </c>
    </row>
    <row r="52" spans="1:14" ht="15.75">
      <c r="A52" s="5">
        <v>51</v>
      </c>
      <c r="B52" s="4" t="s">
        <v>51</v>
      </c>
      <c r="C52" s="6" t="s">
        <v>94</v>
      </c>
      <c r="D52" s="5" t="s">
        <v>7</v>
      </c>
      <c r="E52" s="8">
        <v>0.0008449074074074075</v>
      </c>
      <c r="F52" s="9"/>
      <c r="G52" s="8">
        <v>0.001140625</v>
      </c>
      <c r="H52" s="9"/>
      <c r="I52" s="8">
        <v>0.0008494212962962964</v>
      </c>
      <c r="J52" s="9"/>
      <c r="K52" s="8">
        <v>0.000825925925925926</v>
      </c>
      <c r="L52" s="9"/>
      <c r="M52" s="8">
        <f t="shared" si="4"/>
        <v>0.00366087962962963</v>
      </c>
      <c r="N52" s="3">
        <f t="shared" si="5"/>
        <v>1</v>
      </c>
    </row>
    <row r="53" spans="1:14" ht="15.75">
      <c r="A53" s="5">
        <v>52</v>
      </c>
      <c r="B53" s="4" t="s">
        <v>41</v>
      </c>
      <c r="C53" s="6" t="s">
        <v>93</v>
      </c>
      <c r="D53" s="5" t="s">
        <v>7</v>
      </c>
      <c r="E53" s="8">
        <v>0.0009375</v>
      </c>
      <c r="F53" s="9"/>
      <c r="G53" s="8">
        <v>0.0012592592592592592</v>
      </c>
      <c r="H53" s="9"/>
      <c r="I53" s="8">
        <v>0.0009538194444444443</v>
      </c>
      <c r="J53" s="9"/>
      <c r="K53" s="8">
        <v>0.0009305555555555555</v>
      </c>
      <c r="L53" s="9"/>
      <c r="M53" s="8">
        <f t="shared" si="4"/>
        <v>0.004081134259259259</v>
      </c>
      <c r="N53" s="3">
        <f t="shared" si="5"/>
        <v>7</v>
      </c>
    </row>
    <row r="54" spans="1:14" s="51" customFormat="1" ht="15.75" hidden="1">
      <c r="A54" s="46">
        <v>53</v>
      </c>
      <c r="B54" s="28" t="s">
        <v>60</v>
      </c>
      <c r="C54" s="47"/>
      <c r="D54" s="46" t="s">
        <v>7</v>
      </c>
      <c r="E54" s="48" t="s">
        <v>97</v>
      </c>
      <c r="F54" s="49"/>
      <c r="G54" s="48" t="s">
        <v>97</v>
      </c>
      <c r="H54" s="49"/>
      <c r="I54" s="48" t="s">
        <v>97</v>
      </c>
      <c r="J54" s="49"/>
      <c r="K54" s="48" t="s">
        <v>97</v>
      </c>
      <c r="L54" s="49"/>
      <c r="M54" s="48" t="s">
        <v>97</v>
      </c>
      <c r="N54" s="50" t="s">
        <v>97</v>
      </c>
    </row>
    <row r="55" spans="1:14" ht="15.75">
      <c r="A55" s="5">
        <v>54</v>
      </c>
      <c r="B55" s="4" t="s">
        <v>80</v>
      </c>
      <c r="C55" s="6" t="s">
        <v>85</v>
      </c>
      <c r="D55" s="5" t="s">
        <v>7</v>
      </c>
      <c r="E55" s="8">
        <v>0.0011226851851851851</v>
      </c>
      <c r="F55" s="9"/>
      <c r="G55" s="8">
        <v>0.0013349537037037036</v>
      </c>
      <c r="H55" s="9"/>
      <c r="I55" s="8">
        <v>0.001028125</v>
      </c>
      <c r="J55" s="9"/>
      <c r="K55" s="8">
        <v>0.0010371527777777777</v>
      </c>
      <c r="L55" s="9"/>
      <c r="M55" s="8">
        <f>SUM(E55:L55)</f>
        <v>0.004522916666666666</v>
      </c>
      <c r="N55" s="3">
        <f>RANK(M55,$M$2:$M$69,1)</f>
        <v>19</v>
      </c>
    </row>
    <row r="56" spans="1:14" ht="15.75">
      <c r="A56" s="5">
        <v>55</v>
      </c>
      <c r="B56" s="4" t="s">
        <v>74</v>
      </c>
      <c r="C56" s="6" t="s">
        <v>84</v>
      </c>
      <c r="D56" s="5" t="s">
        <v>7</v>
      </c>
      <c r="E56" s="8">
        <v>0.0009027777777777778</v>
      </c>
      <c r="F56" s="9"/>
      <c r="G56" s="8">
        <v>0.0012181712962962964</v>
      </c>
      <c r="H56" s="9"/>
      <c r="I56" s="8">
        <v>0.0008866898148148149</v>
      </c>
      <c r="J56" s="9"/>
      <c r="K56" s="8">
        <v>0.0010265046296296296</v>
      </c>
      <c r="L56" s="9"/>
      <c r="M56" s="8">
        <f>SUM(E56:L56)</f>
        <v>0.0040341435185185185</v>
      </c>
      <c r="N56" s="3">
        <f>RANK(M56,$M$2:$M$69,1)</f>
        <v>5</v>
      </c>
    </row>
    <row r="57" spans="1:14" ht="15.75">
      <c r="A57" s="5">
        <v>56</v>
      </c>
      <c r="B57" s="4" t="s">
        <v>70</v>
      </c>
      <c r="C57" s="6" t="s">
        <v>95</v>
      </c>
      <c r="D57" s="5" t="s">
        <v>7</v>
      </c>
      <c r="E57" s="8">
        <v>0.0012037037037037038</v>
      </c>
      <c r="F57" s="9"/>
      <c r="G57" s="8">
        <v>0.0016224537037037034</v>
      </c>
      <c r="H57" s="9"/>
      <c r="I57" s="8">
        <v>0.0011525462962962963</v>
      </c>
      <c r="J57" s="9"/>
      <c r="K57" s="8">
        <v>0.0014278935185185184</v>
      </c>
      <c r="L57" s="9"/>
      <c r="M57" s="8">
        <f>SUM(E57:L57)</f>
        <v>0.005406597222222222</v>
      </c>
      <c r="N57" s="3">
        <f>RANK(M57,$M$2:$M$69,1)</f>
        <v>39</v>
      </c>
    </row>
    <row r="58" spans="1:14" ht="15.75">
      <c r="A58" s="5">
        <v>57</v>
      </c>
      <c r="B58" s="4" t="s">
        <v>64</v>
      </c>
      <c r="C58" s="6" t="s">
        <v>96</v>
      </c>
      <c r="D58" s="5" t="s">
        <v>7</v>
      </c>
      <c r="E58" s="8">
        <v>0.0011805555555555556</v>
      </c>
      <c r="F58" s="9"/>
      <c r="G58" s="8">
        <v>0.0017148148148148146</v>
      </c>
      <c r="H58" s="9"/>
      <c r="I58" s="8">
        <v>0.0010596064814814815</v>
      </c>
      <c r="J58" s="9"/>
      <c r="K58" s="8">
        <v>0.0015929398148148146</v>
      </c>
      <c r="L58" s="9"/>
      <c r="M58" s="8">
        <f>SUM(E58:L58)</f>
        <v>0.005547916666666666</v>
      </c>
      <c r="N58" s="3">
        <f>RANK(M58,$M$2:$M$69,1)</f>
        <v>42</v>
      </c>
    </row>
    <row r="59" spans="1:14" ht="15.75">
      <c r="A59" s="5">
        <v>58</v>
      </c>
      <c r="B59" s="4" t="s">
        <v>65</v>
      </c>
      <c r="C59" s="6" t="s">
        <v>96</v>
      </c>
      <c r="D59" s="5" t="s">
        <v>7</v>
      </c>
      <c r="E59" s="8">
        <v>0.0012037037037037038</v>
      </c>
      <c r="F59" s="9"/>
      <c r="G59" s="8">
        <v>0.001491666666666667</v>
      </c>
      <c r="H59" s="9"/>
      <c r="I59" s="8">
        <v>0.0011420138888888888</v>
      </c>
      <c r="J59" s="9"/>
      <c r="K59" s="8">
        <v>0.0013755787037037037</v>
      </c>
      <c r="L59" s="9"/>
      <c r="M59" s="8">
        <f>SUM(E59:L59)</f>
        <v>0.005212962962962963</v>
      </c>
      <c r="N59" s="3">
        <f>RANK(M59,$M$2:$M$69,1)</f>
        <v>35</v>
      </c>
    </row>
    <row r="60" spans="1:14" ht="15.75">
      <c r="A60" s="5">
        <v>59</v>
      </c>
      <c r="B60" s="4" t="s">
        <v>66</v>
      </c>
      <c r="C60" s="6"/>
      <c r="D60" s="5" t="s">
        <v>8</v>
      </c>
      <c r="E60" s="8">
        <v>0.0018865740740740742</v>
      </c>
      <c r="F60" s="9"/>
      <c r="G60" s="8" t="s">
        <v>97</v>
      </c>
      <c r="H60" s="9"/>
      <c r="I60" s="8" t="s">
        <v>97</v>
      </c>
      <c r="J60" s="9"/>
      <c r="K60" s="8" t="s">
        <v>97</v>
      </c>
      <c r="L60" s="9"/>
      <c r="M60" s="8" t="s">
        <v>97</v>
      </c>
      <c r="N60" s="3" t="s">
        <v>97</v>
      </c>
    </row>
    <row r="61" spans="1:14" ht="15.75">
      <c r="A61" s="5">
        <v>60</v>
      </c>
      <c r="B61" s="4" t="s">
        <v>23</v>
      </c>
      <c r="C61" s="6" t="s">
        <v>85</v>
      </c>
      <c r="D61" s="5" t="s">
        <v>7</v>
      </c>
      <c r="E61" s="8">
        <v>0.0010185185185185186</v>
      </c>
      <c r="F61" s="9"/>
      <c r="G61" s="8">
        <v>0.0013015046296296297</v>
      </c>
      <c r="H61" s="9"/>
      <c r="I61" s="8">
        <v>0.000900462962962963</v>
      </c>
      <c r="J61" s="9"/>
      <c r="K61" s="8">
        <v>0.0010001157407407407</v>
      </c>
      <c r="L61" s="9"/>
      <c r="M61" s="8">
        <f aca="true" t="shared" si="6" ref="M61:M66">SUM(E61:L61)</f>
        <v>0.004220601851851852</v>
      </c>
      <c r="N61" s="3">
        <f aca="true" t="shared" si="7" ref="N61:N66">RANK(M61,$M$2:$M$69,1)</f>
        <v>10</v>
      </c>
    </row>
    <row r="62" spans="1:14" ht="15.75">
      <c r="A62" s="5">
        <v>61</v>
      </c>
      <c r="B62" s="4" t="s">
        <v>28</v>
      </c>
      <c r="C62" s="6"/>
      <c r="D62" s="5" t="s">
        <v>7</v>
      </c>
      <c r="E62" s="8">
        <v>0.0017013888888888892</v>
      </c>
      <c r="F62" s="9"/>
      <c r="G62" s="8">
        <v>0.0018211805555555557</v>
      </c>
      <c r="H62" s="9"/>
      <c r="I62" s="8">
        <v>0.0012586805555555556</v>
      </c>
      <c r="J62" s="9"/>
      <c r="K62" s="8">
        <v>0.0017766203703703705</v>
      </c>
      <c r="L62" s="9"/>
      <c r="M62" s="8">
        <f t="shared" si="6"/>
        <v>0.006557870370370371</v>
      </c>
      <c r="N62" s="3">
        <f t="shared" si="7"/>
        <v>53</v>
      </c>
    </row>
    <row r="63" spans="1:14" ht="15.75">
      <c r="A63" s="5">
        <v>62</v>
      </c>
      <c r="B63" s="4" t="s">
        <v>68</v>
      </c>
      <c r="C63" s="6"/>
      <c r="D63" s="5" t="s">
        <v>8</v>
      </c>
      <c r="E63" s="8">
        <v>0.0008680555555555555</v>
      </c>
      <c r="F63" s="9"/>
      <c r="G63" s="8">
        <v>0.0013024305555555558</v>
      </c>
      <c r="H63" s="9"/>
      <c r="I63" s="8">
        <v>0.0010631944444444445</v>
      </c>
      <c r="J63" s="9"/>
      <c r="K63" s="8">
        <v>0.0011936342592592593</v>
      </c>
      <c r="L63" s="9"/>
      <c r="M63" s="8">
        <f t="shared" si="6"/>
        <v>0.0044273148148148145</v>
      </c>
      <c r="N63" s="3">
        <f t="shared" si="7"/>
        <v>16</v>
      </c>
    </row>
    <row r="64" spans="1:14" ht="15.75">
      <c r="A64" s="5">
        <v>63</v>
      </c>
      <c r="B64" s="4" t="s">
        <v>71</v>
      </c>
      <c r="C64" s="6" t="s">
        <v>95</v>
      </c>
      <c r="D64" s="5" t="s">
        <v>8</v>
      </c>
      <c r="E64" s="8">
        <v>0.0011342592592592591</v>
      </c>
      <c r="F64" s="9"/>
      <c r="G64" s="8">
        <v>0.001402199074074074</v>
      </c>
      <c r="H64" s="9"/>
      <c r="I64" s="8">
        <v>0.0011520833333333333</v>
      </c>
      <c r="J64" s="9"/>
      <c r="K64" s="8">
        <v>0.001089351851851852</v>
      </c>
      <c r="L64" s="9"/>
      <c r="M64" s="8">
        <f t="shared" si="6"/>
        <v>0.004777893518518518</v>
      </c>
      <c r="N64" s="3">
        <f t="shared" si="7"/>
        <v>28</v>
      </c>
    </row>
    <row r="65" spans="1:14" ht="15.75">
      <c r="A65" s="5">
        <v>64</v>
      </c>
      <c r="B65" s="4" t="s">
        <v>81</v>
      </c>
      <c r="C65" s="6" t="s">
        <v>85</v>
      </c>
      <c r="D65" s="5" t="s">
        <v>7</v>
      </c>
      <c r="E65" s="8">
        <v>0.0011458333333333333</v>
      </c>
      <c r="F65" s="9"/>
      <c r="G65" s="8">
        <v>0.0017042824074074072</v>
      </c>
      <c r="H65" s="9"/>
      <c r="I65" s="8">
        <v>0.001182986111111111</v>
      </c>
      <c r="J65" s="9"/>
      <c r="K65" s="8">
        <v>0.0016631944444444446</v>
      </c>
      <c r="L65" s="9"/>
      <c r="M65" s="8">
        <f t="shared" si="6"/>
        <v>0.0056962962962962965</v>
      </c>
      <c r="N65" s="3">
        <f t="shared" si="7"/>
        <v>44</v>
      </c>
    </row>
    <row r="66" spans="1:14" ht="15.75">
      <c r="A66" s="5">
        <v>65</v>
      </c>
      <c r="B66" s="4" t="s">
        <v>76</v>
      </c>
      <c r="C66" s="6"/>
      <c r="D66" s="5" t="s">
        <v>7</v>
      </c>
      <c r="E66" s="8">
        <v>0.0014930555555555556</v>
      </c>
      <c r="F66" s="9"/>
      <c r="G66" s="8">
        <v>0.0018700231481481482</v>
      </c>
      <c r="H66" s="9"/>
      <c r="I66" s="8">
        <v>0.0012493055555555554</v>
      </c>
      <c r="J66" s="9"/>
      <c r="K66" s="8">
        <v>0.0013261574074074072</v>
      </c>
      <c r="L66" s="9"/>
      <c r="M66" s="8">
        <f t="shared" si="6"/>
        <v>0.005938541666666667</v>
      </c>
      <c r="N66" s="3">
        <f t="shared" si="7"/>
        <v>46</v>
      </c>
    </row>
    <row r="67" spans="1:14" ht="15.75">
      <c r="A67" s="5">
        <v>66</v>
      </c>
      <c r="B67" s="4" t="s">
        <v>72</v>
      </c>
      <c r="C67" s="6"/>
      <c r="D67" s="5" t="s">
        <v>7</v>
      </c>
      <c r="E67" s="8">
        <v>0.002013888888888889</v>
      </c>
      <c r="F67" s="9"/>
      <c r="G67" s="8" t="s">
        <v>97</v>
      </c>
      <c r="H67" s="9"/>
      <c r="I67" s="8" t="s">
        <v>97</v>
      </c>
      <c r="J67" s="9"/>
      <c r="K67" s="8" t="s">
        <v>97</v>
      </c>
      <c r="L67" s="9"/>
      <c r="M67" s="8" t="s">
        <v>97</v>
      </c>
      <c r="N67" s="3" t="s">
        <v>97</v>
      </c>
    </row>
    <row r="68" spans="1:14" ht="15.75">
      <c r="A68" s="5">
        <v>67</v>
      </c>
      <c r="B68" s="4" t="s">
        <v>77</v>
      </c>
      <c r="C68" s="6"/>
      <c r="D68" s="5" t="s">
        <v>7</v>
      </c>
      <c r="E68" s="8">
        <v>0.001875</v>
      </c>
      <c r="F68" s="9"/>
      <c r="G68" s="8">
        <v>0.001946875</v>
      </c>
      <c r="H68" s="9"/>
      <c r="I68" s="8">
        <v>0.0017895833333333333</v>
      </c>
      <c r="J68" s="9"/>
      <c r="K68" s="8">
        <v>0.001712962962962963</v>
      </c>
      <c r="L68" s="9"/>
      <c r="M68" s="8">
        <f>SUM(E68:L68)</f>
        <v>0.007324421296296296</v>
      </c>
      <c r="N68" s="3">
        <f>RANK(M68,$M$2:$M$69,1)</f>
        <v>55</v>
      </c>
    </row>
    <row r="69" spans="1:14" ht="15.75">
      <c r="A69" s="5">
        <v>68</v>
      </c>
      <c r="B69" s="4" t="s">
        <v>82</v>
      </c>
      <c r="C69" s="6" t="s">
        <v>85</v>
      </c>
      <c r="D69" s="5" t="s">
        <v>7</v>
      </c>
      <c r="E69" s="8">
        <v>0.0015277777777777779</v>
      </c>
      <c r="F69" s="9"/>
      <c r="G69" s="8">
        <v>0.0014877314814814814</v>
      </c>
      <c r="H69" s="9"/>
      <c r="I69" s="8">
        <v>0.0011050925925925926</v>
      </c>
      <c r="J69" s="9"/>
      <c r="K69" s="8">
        <v>0.0012511574074074074</v>
      </c>
      <c r="L69" s="9"/>
      <c r="M69" s="8">
        <f>SUM(E69:L69)</f>
        <v>0.005371759259259259</v>
      </c>
      <c r="N69" s="3">
        <f>RANK(M69,$M$2:$M$69,1)</f>
        <v>38</v>
      </c>
    </row>
    <row r="70" spans="1:14" ht="15.75">
      <c r="A70" s="5">
        <v>69</v>
      </c>
      <c r="B70" s="6"/>
      <c r="C70" s="6"/>
      <c r="D70" s="5"/>
      <c r="E70" s="8"/>
      <c r="F70" s="9"/>
      <c r="G70" s="8"/>
      <c r="H70" s="9"/>
      <c r="I70" s="8"/>
      <c r="J70" s="9"/>
      <c r="K70" s="8"/>
      <c r="L70" s="9"/>
      <c r="M70" s="8"/>
      <c r="N70" s="3"/>
    </row>
    <row r="71" spans="1:14" ht="15.75">
      <c r="A71" s="5">
        <v>70</v>
      </c>
      <c r="B71" s="6"/>
      <c r="C71" s="6"/>
      <c r="D71" s="5"/>
      <c r="E71" s="8"/>
      <c r="F71" s="9"/>
      <c r="G71" s="8"/>
      <c r="H71" s="9"/>
      <c r="I71" s="8"/>
      <c r="J71" s="9"/>
      <c r="K71" s="8"/>
      <c r="L71" s="9"/>
      <c r="M71" s="8"/>
      <c r="N71" s="3"/>
    </row>
    <row r="72" spans="1:14" ht="15.75">
      <c r="A72" s="5">
        <v>71</v>
      </c>
      <c r="B72" s="6"/>
      <c r="C72" s="6"/>
      <c r="D72" s="5"/>
      <c r="E72" s="8"/>
      <c r="F72" s="9"/>
      <c r="G72" s="8"/>
      <c r="H72" s="9"/>
      <c r="I72" s="8"/>
      <c r="J72" s="9"/>
      <c r="K72" s="8"/>
      <c r="L72" s="9"/>
      <c r="M72" s="8"/>
      <c r="N72" s="3"/>
    </row>
    <row r="73" spans="1:14" ht="15.75">
      <c r="A73" s="5">
        <v>72</v>
      </c>
      <c r="B73" s="6"/>
      <c r="C73" s="6"/>
      <c r="D73" s="5"/>
      <c r="E73" s="8"/>
      <c r="F73" s="9"/>
      <c r="G73" s="8"/>
      <c r="H73" s="9"/>
      <c r="I73" s="8"/>
      <c r="J73" s="9"/>
      <c r="K73" s="8"/>
      <c r="L73" s="9"/>
      <c r="M73" s="8"/>
      <c r="N73" s="3"/>
    </row>
    <row r="74" spans="1:14" ht="15.75">
      <c r="A74" s="5">
        <v>73</v>
      </c>
      <c r="B74" s="6"/>
      <c r="C74" s="6"/>
      <c r="D74" s="5"/>
      <c r="E74" s="8"/>
      <c r="F74" s="9"/>
      <c r="G74" s="8"/>
      <c r="H74" s="9"/>
      <c r="I74" s="8"/>
      <c r="J74" s="9"/>
      <c r="K74" s="8"/>
      <c r="L74" s="9"/>
      <c r="M74" s="8"/>
      <c r="N74" s="3"/>
    </row>
    <row r="75" spans="1:14" ht="15.75">
      <c r="A75" s="5">
        <v>74</v>
      </c>
      <c r="B75" s="6"/>
      <c r="C75" s="6"/>
      <c r="D75" s="5"/>
      <c r="E75" s="8"/>
      <c r="F75" s="9"/>
      <c r="G75" s="8"/>
      <c r="H75" s="9"/>
      <c r="I75" s="8"/>
      <c r="J75" s="9"/>
      <c r="K75" s="8"/>
      <c r="L75" s="9"/>
      <c r="M75" s="8"/>
      <c r="N75" s="3"/>
    </row>
    <row r="76" spans="1:14" ht="15.75">
      <c r="A76" s="5">
        <v>75</v>
      </c>
      <c r="B76" s="6"/>
      <c r="C76" s="6"/>
      <c r="D76" s="5"/>
      <c r="E76" s="8"/>
      <c r="F76" s="9"/>
      <c r="G76" s="8"/>
      <c r="H76" s="9"/>
      <c r="I76" s="8"/>
      <c r="J76" s="9"/>
      <c r="K76" s="8"/>
      <c r="L76" s="9"/>
      <c r="M76" s="8"/>
      <c r="N76" s="3"/>
    </row>
    <row r="77" spans="1:14" ht="15.75">
      <c r="A77" s="5">
        <v>76</v>
      </c>
      <c r="B77" s="6"/>
      <c r="C77" s="6"/>
      <c r="D77" s="5"/>
      <c r="E77" s="8"/>
      <c r="F77" s="9"/>
      <c r="G77" s="8"/>
      <c r="H77" s="9"/>
      <c r="I77" s="8"/>
      <c r="J77" s="9"/>
      <c r="K77" s="8"/>
      <c r="L77" s="9"/>
      <c r="M77" s="8"/>
      <c r="N77" s="3"/>
    </row>
    <row r="78" spans="1:14" ht="15.75">
      <c r="A78" s="5">
        <v>77</v>
      </c>
      <c r="B78" s="6"/>
      <c r="C78" s="6"/>
      <c r="D78" s="5"/>
      <c r="E78" s="8"/>
      <c r="F78" s="9"/>
      <c r="G78" s="8"/>
      <c r="H78" s="9"/>
      <c r="I78" s="8"/>
      <c r="J78" s="9"/>
      <c r="K78" s="8"/>
      <c r="L78" s="9"/>
      <c r="M78" s="8"/>
      <c r="N78" s="3"/>
    </row>
    <row r="79" spans="1:14" ht="15.75">
      <c r="A79" s="5">
        <v>78</v>
      </c>
      <c r="B79" s="6"/>
      <c r="C79" s="6"/>
      <c r="D79" s="5"/>
      <c r="E79" s="8"/>
      <c r="F79" s="9"/>
      <c r="G79" s="8"/>
      <c r="H79" s="9"/>
      <c r="I79" s="8"/>
      <c r="J79" s="9"/>
      <c r="K79" s="8"/>
      <c r="L79" s="9"/>
      <c r="M79" s="8"/>
      <c r="N79" s="3"/>
    </row>
    <row r="80" spans="1:14" ht="15.75">
      <c r="A80" s="5">
        <v>79</v>
      </c>
      <c r="B80" s="6"/>
      <c r="C80" s="6"/>
      <c r="D80" s="5"/>
      <c r="E80" s="8"/>
      <c r="F80" s="9"/>
      <c r="G80" s="8"/>
      <c r="H80" s="9"/>
      <c r="I80" s="8"/>
      <c r="J80" s="9"/>
      <c r="K80" s="8"/>
      <c r="L80" s="9"/>
      <c r="M80" s="8"/>
      <c r="N80" s="3"/>
    </row>
    <row r="81" spans="1:14" ht="15.75">
      <c r="A81" s="5">
        <v>80</v>
      </c>
      <c r="B81" s="6"/>
      <c r="C81" s="6"/>
      <c r="D81" s="5"/>
      <c r="E81" s="8"/>
      <c r="F81" s="9"/>
      <c r="G81" s="8"/>
      <c r="H81" s="9"/>
      <c r="I81" s="8"/>
      <c r="J81" s="9"/>
      <c r="K81" s="8"/>
      <c r="L81" s="9"/>
      <c r="M81" s="8"/>
      <c r="N81" s="3"/>
    </row>
  </sheetData>
  <sheetProtection/>
  <autoFilter ref="A1:N81"/>
  <printOptions/>
  <pageMargins left="0.7" right="0.7" top="0.787401575" bottom="0.787401575" header="0.3" footer="0.3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workbookViewId="0" topLeftCell="A1">
      <selection activeCell="O2" sqref="O1:O16384"/>
    </sheetView>
  </sheetViews>
  <sheetFormatPr defaultColWidth="9.140625" defaultRowHeight="15"/>
  <cols>
    <col min="1" max="1" width="4.7109375" style="0" customWidth="1"/>
    <col min="2" max="2" width="17.421875" style="0" customWidth="1"/>
    <col min="3" max="3" width="14.00390625" style="0" hidden="1" customWidth="1"/>
    <col min="4" max="4" width="9.421875" style="0" customWidth="1"/>
    <col min="5" max="5" width="13.28125" style="0" customWidth="1"/>
    <col min="6" max="6" width="0" style="0" hidden="1" customWidth="1"/>
    <col min="7" max="7" width="13.57421875" style="0" customWidth="1"/>
    <col min="8" max="8" width="0" style="0" hidden="1" customWidth="1"/>
    <col min="9" max="9" width="13.28125" style="0" customWidth="1"/>
    <col min="10" max="10" width="8.57421875" style="0" hidden="1" customWidth="1"/>
    <col min="11" max="11" width="13.57421875" style="0" customWidth="1"/>
    <col min="12" max="12" width="8.140625" style="0" hidden="1" customWidth="1"/>
    <col min="13" max="13" width="14.00390625" style="0" customWidth="1"/>
    <col min="14" max="14" width="8.421875" style="12" hidden="1" customWidth="1"/>
    <col min="15" max="15" width="10.421875" style="12" customWidth="1"/>
  </cols>
  <sheetData>
    <row r="1" spans="1:15" ht="23.25">
      <c r="A1" s="55" t="s">
        <v>99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15">
      <c r="A2" s="14" t="str">
        <f>'TFA jednotlivci'!A1</f>
        <v>p.č.</v>
      </c>
      <c r="B2" s="14" t="str">
        <f>'TFA jednotlivci'!B1</f>
        <v>závodník</v>
      </c>
      <c r="C2" s="14" t="str">
        <f>'TFA jednotlivci'!C1</f>
        <v>družstvo</v>
      </c>
      <c r="D2" s="13" t="str">
        <f>'TFA jednotlivci'!D1</f>
        <v>kategorie</v>
      </c>
      <c r="E2" s="14" t="str">
        <f>'TFA jednotlivci'!E1</f>
        <v>I. úsek</v>
      </c>
      <c r="F2" s="14" t="str">
        <f>'TFA jednotlivci'!F1</f>
        <v>penalty</v>
      </c>
      <c r="G2" s="14" t="str">
        <f>'TFA jednotlivci'!G1</f>
        <v>II. úsek</v>
      </c>
      <c r="H2" s="14" t="str">
        <f>'TFA jednotlivci'!H1</f>
        <v>penalty</v>
      </c>
      <c r="I2" s="14" t="str">
        <f>'TFA jednotlivci'!I1</f>
        <v>III. úsek</v>
      </c>
      <c r="J2" s="14" t="str">
        <f>'TFA jednotlivci'!J1</f>
        <v>penalty</v>
      </c>
      <c r="K2" s="14" t="str">
        <f>'TFA jednotlivci'!K1</f>
        <v>IV. úsek</v>
      </c>
      <c r="L2" s="14" t="str">
        <f>'TFA jednotlivci'!L1</f>
        <v>penalty</v>
      </c>
      <c r="M2" s="14" t="str">
        <f>'TFA jednotlivci'!M1</f>
        <v>čas celkem</v>
      </c>
      <c r="N2" s="14" t="str">
        <f>'TFA jednotlivci'!N1</f>
        <v>pořadí</v>
      </c>
      <c r="O2" s="14" t="s">
        <v>86</v>
      </c>
    </row>
    <row r="3" spans="1:15" ht="15.75">
      <c r="A3" s="11">
        <f>'TFA jednotlivci'!A52</f>
        <v>51</v>
      </c>
      <c r="B3" s="10" t="str">
        <f>'TFA jednotlivci'!B52</f>
        <v>Novák Lukáš</v>
      </c>
      <c r="C3" s="10"/>
      <c r="D3" s="11" t="str">
        <f>'TFA jednotlivci'!D52</f>
        <v>A</v>
      </c>
      <c r="E3" s="8">
        <f>'TFA jednotlivci'!E52</f>
        <v>0.0008449074074074075</v>
      </c>
      <c r="F3" s="9">
        <f>'TFA jednotlivci'!F52</f>
        <v>0</v>
      </c>
      <c r="G3" s="8">
        <f>'TFA jednotlivci'!G52</f>
        <v>0.001140625</v>
      </c>
      <c r="H3" s="9">
        <f>'TFA jednotlivci'!H52</f>
        <v>0</v>
      </c>
      <c r="I3" s="8">
        <f>'TFA jednotlivci'!I52</f>
        <v>0.0008494212962962964</v>
      </c>
      <c r="J3" s="9">
        <f>'TFA jednotlivci'!J52</f>
        <v>0</v>
      </c>
      <c r="K3" s="8">
        <f>'TFA jednotlivci'!K52</f>
        <v>0.000825925925925926</v>
      </c>
      <c r="L3" s="9">
        <f>'TFA jednotlivci'!L52</f>
        <v>0</v>
      </c>
      <c r="M3" s="8">
        <f>'TFA jednotlivci'!M52</f>
        <v>0.00366087962962963</v>
      </c>
      <c r="N3" s="11">
        <f>'TFA jednotlivci'!N52</f>
        <v>1</v>
      </c>
      <c r="O3" s="14">
        <f>RANK(M3,$M$3:$M$48,1)</f>
        <v>1</v>
      </c>
    </row>
    <row r="4" spans="1:15" ht="15.75">
      <c r="A4" s="11">
        <f>'TFA jednotlivci'!A48</f>
        <v>47</v>
      </c>
      <c r="B4" s="10" t="str">
        <f>'TFA jednotlivci'!B48</f>
        <v>Vyhnálek Petr</v>
      </c>
      <c r="C4" s="10" t="str">
        <f>'TFA jednotlivci'!C48</f>
        <v>HZS Vysočina</v>
      </c>
      <c r="D4" s="11" t="str">
        <f>'TFA jednotlivci'!D48</f>
        <v>A</v>
      </c>
      <c r="E4" s="8">
        <f>'TFA jednotlivci'!E48</f>
        <v>0.0009837962962962964</v>
      </c>
      <c r="F4" s="9">
        <f>'TFA jednotlivci'!F48</f>
        <v>0</v>
      </c>
      <c r="G4" s="8">
        <f>'TFA jednotlivci'!G48</f>
        <v>0.0011192129629629631</v>
      </c>
      <c r="H4" s="9">
        <f>'TFA jednotlivci'!H48</f>
        <v>0</v>
      </c>
      <c r="I4" s="8">
        <f>'TFA jednotlivci'!I48</f>
        <v>0.0008805555555555555</v>
      </c>
      <c r="J4" s="9">
        <f>'TFA jednotlivci'!J48</f>
        <v>0</v>
      </c>
      <c r="K4" s="8">
        <f>'TFA jednotlivci'!K48</f>
        <v>0.0008561342592592592</v>
      </c>
      <c r="L4" s="9">
        <f>'TFA jednotlivci'!L48</f>
        <v>0</v>
      </c>
      <c r="M4" s="8">
        <f>'TFA jednotlivci'!M48</f>
        <v>0.003839699074074074</v>
      </c>
      <c r="N4" s="11">
        <f>'TFA jednotlivci'!N48</f>
        <v>2</v>
      </c>
      <c r="O4" s="14">
        <f>RANK(M4,$M$3:$M$48,1)</f>
        <v>2</v>
      </c>
    </row>
    <row r="5" spans="1:15" ht="15.75">
      <c r="A5" s="11">
        <f>'TFA jednotlivci'!A56</f>
        <v>55</v>
      </c>
      <c r="B5" s="10" t="str">
        <f>'TFA jednotlivci'!B56</f>
        <v>Plšek Martin</v>
      </c>
      <c r="C5" s="10" t="str">
        <f>'TFA jednotlivci'!C56</f>
        <v>HZS OLK</v>
      </c>
      <c r="D5" s="11" t="str">
        <f>'TFA jednotlivci'!D56</f>
        <v>A</v>
      </c>
      <c r="E5" s="8">
        <f>'TFA jednotlivci'!E56</f>
        <v>0.0009027777777777778</v>
      </c>
      <c r="F5" s="9">
        <f>'TFA jednotlivci'!F56</f>
        <v>0</v>
      </c>
      <c r="G5" s="8">
        <f>'TFA jednotlivci'!G56</f>
        <v>0.0012181712962962964</v>
      </c>
      <c r="H5" s="9">
        <f>'TFA jednotlivci'!H56</f>
        <v>0</v>
      </c>
      <c r="I5" s="8">
        <f>'TFA jednotlivci'!I56</f>
        <v>0.0008866898148148149</v>
      </c>
      <c r="J5" s="9">
        <f>'TFA jednotlivci'!J56</f>
        <v>0</v>
      </c>
      <c r="K5" s="8">
        <f>'TFA jednotlivci'!K56</f>
        <v>0.0010265046296296296</v>
      </c>
      <c r="L5" s="9">
        <f>'TFA jednotlivci'!L56</f>
        <v>0</v>
      </c>
      <c r="M5" s="8">
        <f>'TFA jednotlivci'!M56</f>
        <v>0.0040341435185185185</v>
      </c>
      <c r="N5" s="11">
        <f>'TFA jednotlivci'!N56</f>
        <v>5</v>
      </c>
      <c r="O5" s="14">
        <f>RANK(M5,$M$3:$M$48,1)</f>
        <v>3</v>
      </c>
    </row>
    <row r="6" spans="1:15" ht="15.75" hidden="1">
      <c r="A6" s="11">
        <f>'TFA jednotlivci'!A5</f>
        <v>4</v>
      </c>
      <c r="B6" s="10" t="str">
        <f>'TFA jednotlivci'!B5</f>
        <v>Smilek Petr</v>
      </c>
      <c r="C6" s="10">
        <f>'TFA jednotlivci'!C5</f>
        <v>0</v>
      </c>
      <c r="D6" s="11" t="str">
        <f>'TFA jednotlivci'!D5</f>
        <v>A</v>
      </c>
      <c r="E6" s="8" t="str">
        <f>'TFA jednotlivci'!E5</f>
        <v>D</v>
      </c>
      <c r="F6" s="9">
        <f>'TFA jednotlivci'!F5</f>
        <v>0</v>
      </c>
      <c r="G6" s="8" t="str">
        <f>'TFA jednotlivci'!G5</f>
        <v>D</v>
      </c>
      <c r="H6" s="9">
        <f>'TFA jednotlivci'!H5</f>
        <v>0</v>
      </c>
      <c r="I6" s="8" t="str">
        <f>'TFA jednotlivci'!I5</f>
        <v>D</v>
      </c>
      <c r="J6" s="9">
        <f>'TFA jednotlivci'!J5</f>
        <v>0</v>
      </c>
      <c r="K6" s="8" t="str">
        <f>'TFA jednotlivci'!K5</f>
        <v>D</v>
      </c>
      <c r="L6" s="9">
        <f>'TFA jednotlivci'!L5</f>
        <v>0</v>
      </c>
      <c r="M6" s="8" t="str">
        <f>'TFA jednotlivci'!M5</f>
        <v>D</v>
      </c>
      <c r="N6" s="11" t="str">
        <f>'TFA jednotlivci'!N5</f>
        <v>D</v>
      </c>
      <c r="O6" s="14" t="s">
        <v>97</v>
      </c>
    </row>
    <row r="7" spans="1:15" ht="15.75">
      <c r="A7" s="11">
        <f>'TFA jednotlivci'!A39</f>
        <v>38</v>
      </c>
      <c r="B7" s="10" t="str">
        <f>'TFA jednotlivci'!B39</f>
        <v>Poukar Jaroslav</v>
      </c>
      <c r="C7" s="10"/>
      <c r="D7" s="11" t="str">
        <f>'TFA jednotlivci'!D39</f>
        <v>A</v>
      </c>
      <c r="E7" s="8">
        <f>'TFA jednotlivci'!E39</f>
        <v>0.0010069444444444444</v>
      </c>
      <c r="F7" s="9">
        <f>'TFA jednotlivci'!F39</f>
        <v>0</v>
      </c>
      <c r="G7" s="8">
        <f>'TFA jednotlivci'!G39</f>
        <v>0.0011917824074074072</v>
      </c>
      <c r="H7" s="9">
        <f>'TFA jednotlivci'!H39</f>
        <v>0</v>
      </c>
      <c r="I7" s="8">
        <f>'TFA jednotlivci'!I39</f>
        <v>0.0009325231481481481</v>
      </c>
      <c r="J7" s="9">
        <f>'TFA jednotlivci'!J39</f>
        <v>0</v>
      </c>
      <c r="K7" s="8">
        <f>'TFA jednotlivci'!K39</f>
        <v>0.0009434027777777778</v>
      </c>
      <c r="L7" s="9">
        <f>'TFA jednotlivci'!L39</f>
        <v>0</v>
      </c>
      <c r="M7" s="8">
        <f>'TFA jednotlivci'!M39</f>
        <v>0.004074652777777778</v>
      </c>
      <c r="N7" s="11">
        <f>'TFA jednotlivci'!N39</f>
        <v>6</v>
      </c>
      <c r="O7" s="14">
        <f>RANK(M7,$M$3:$M$48,1)</f>
        <v>4</v>
      </c>
    </row>
    <row r="8" spans="1:15" ht="15.75" hidden="1">
      <c r="A8" s="11">
        <f>'TFA jednotlivci'!A8</f>
        <v>7</v>
      </c>
      <c r="B8" s="10" t="str">
        <f>'TFA jednotlivci'!B8</f>
        <v>Bohanus Aleš</v>
      </c>
      <c r="C8" s="10"/>
      <c r="D8" s="11" t="str">
        <f>'TFA jednotlivci'!D8</f>
        <v>A</v>
      </c>
      <c r="E8" s="8" t="str">
        <f>'TFA jednotlivci'!E8</f>
        <v>D</v>
      </c>
      <c r="F8" s="9">
        <f>'TFA jednotlivci'!F8</f>
        <v>0</v>
      </c>
      <c r="G8" s="8" t="str">
        <f>'TFA jednotlivci'!G8</f>
        <v>D</v>
      </c>
      <c r="H8" s="9">
        <f>'TFA jednotlivci'!H8</f>
        <v>0</v>
      </c>
      <c r="I8" s="8" t="str">
        <f>'TFA jednotlivci'!I8</f>
        <v>D</v>
      </c>
      <c r="J8" s="9">
        <f>'TFA jednotlivci'!J8</f>
        <v>0</v>
      </c>
      <c r="K8" s="8" t="str">
        <f>'TFA jednotlivci'!K8</f>
        <v>D</v>
      </c>
      <c r="L8" s="9">
        <f>'TFA jednotlivci'!L8</f>
        <v>0</v>
      </c>
      <c r="M8" s="8" t="str">
        <f>'TFA jednotlivci'!M8</f>
        <v>D</v>
      </c>
      <c r="N8" s="11" t="str">
        <f>'TFA jednotlivci'!N8</f>
        <v>D</v>
      </c>
      <c r="O8" s="14" t="s">
        <v>97</v>
      </c>
    </row>
    <row r="9" spans="1:15" ht="15.75">
      <c r="A9" s="11">
        <f>'TFA jednotlivci'!A53</f>
        <v>52</v>
      </c>
      <c r="B9" s="10" t="str">
        <f>'TFA jednotlivci'!B53</f>
        <v>Haderka Jan</v>
      </c>
      <c r="C9" s="10" t="str">
        <f>'TFA jednotlivci'!C53</f>
        <v>HZS ZLK</v>
      </c>
      <c r="D9" s="11" t="str">
        <f>'TFA jednotlivci'!D53</f>
        <v>A</v>
      </c>
      <c r="E9" s="8">
        <f>'TFA jednotlivci'!E53</f>
        <v>0.0009375</v>
      </c>
      <c r="F9" s="9">
        <f>'TFA jednotlivci'!F53</f>
        <v>0</v>
      </c>
      <c r="G9" s="8">
        <f>'TFA jednotlivci'!G53</f>
        <v>0.0012592592592592592</v>
      </c>
      <c r="H9" s="9">
        <f>'TFA jednotlivci'!H53</f>
        <v>0</v>
      </c>
      <c r="I9" s="8">
        <f>'TFA jednotlivci'!I53</f>
        <v>0.0009538194444444443</v>
      </c>
      <c r="J9" s="9">
        <f>'TFA jednotlivci'!J53</f>
        <v>0</v>
      </c>
      <c r="K9" s="8">
        <f>'TFA jednotlivci'!K53</f>
        <v>0.0009305555555555555</v>
      </c>
      <c r="L9" s="9">
        <f>'TFA jednotlivci'!L53</f>
        <v>0</v>
      </c>
      <c r="M9" s="8">
        <f>'TFA jednotlivci'!M53</f>
        <v>0.004081134259259259</v>
      </c>
      <c r="N9" s="11">
        <f>'TFA jednotlivci'!N53</f>
        <v>7</v>
      </c>
      <c r="O9" s="14">
        <f aca="true" t="shared" si="0" ref="O9:O16">RANK(M9,$M$3:$M$48,1)</f>
        <v>5</v>
      </c>
    </row>
    <row r="10" spans="1:15" ht="15.75">
      <c r="A10" s="11">
        <f>'TFA jednotlivci'!A12</f>
        <v>11</v>
      </c>
      <c r="B10" s="10" t="str">
        <f>'TFA jednotlivci'!B12</f>
        <v>Moleš Petr</v>
      </c>
      <c r="C10" s="10"/>
      <c r="D10" s="11" t="str">
        <f>'TFA jednotlivci'!D12</f>
        <v>A</v>
      </c>
      <c r="E10" s="8">
        <f>'TFA jednotlivci'!E12</f>
        <v>0.0010185185185185186</v>
      </c>
      <c r="F10" s="9">
        <f>'TFA jednotlivci'!F12</f>
        <v>0</v>
      </c>
      <c r="G10" s="8">
        <f>'TFA jednotlivci'!G12</f>
        <v>0.0012207175925925925</v>
      </c>
      <c r="H10" s="9">
        <f>'TFA jednotlivci'!H12</f>
        <v>0</v>
      </c>
      <c r="I10" s="8">
        <f>'TFA jednotlivci'!I12</f>
        <v>0.0008774305555555557</v>
      </c>
      <c r="J10" s="9">
        <f>'TFA jednotlivci'!J12</f>
        <v>0</v>
      </c>
      <c r="K10" s="8">
        <f>'TFA jednotlivci'!K12</f>
        <v>0.0010841435185185186</v>
      </c>
      <c r="L10" s="9">
        <f>'TFA jednotlivci'!L12</f>
        <v>0</v>
      </c>
      <c r="M10" s="8">
        <f>'TFA jednotlivci'!M12</f>
        <v>0.004200810185185186</v>
      </c>
      <c r="N10" s="11">
        <f>'TFA jednotlivci'!N12</f>
        <v>9</v>
      </c>
      <c r="O10" s="14">
        <f t="shared" si="0"/>
        <v>6</v>
      </c>
    </row>
    <row r="11" spans="1:15" ht="15.75">
      <c r="A11" s="11">
        <f>'TFA jednotlivci'!A61</f>
        <v>60</v>
      </c>
      <c r="B11" s="10" t="str">
        <f>'TFA jednotlivci'!B61</f>
        <v>Kladiva Radek</v>
      </c>
      <c r="C11" s="10" t="str">
        <f>'TFA jednotlivci'!C61</f>
        <v>HZS HK</v>
      </c>
      <c r="D11" s="11" t="str">
        <f>'TFA jednotlivci'!D61</f>
        <v>A</v>
      </c>
      <c r="E11" s="8">
        <f>'TFA jednotlivci'!E61</f>
        <v>0.0010185185185185186</v>
      </c>
      <c r="F11" s="9">
        <f>'TFA jednotlivci'!F61</f>
        <v>0</v>
      </c>
      <c r="G11" s="8">
        <f>'TFA jednotlivci'!G61</f>
        <v>0.0013015046296296297</v>
      </c>
      <c r="H11" s="9">
        <f>'TFA jednotlivci'!H61</f>
        <v>0</v>
      </c>
      <c r="I11" s="8">
        <f>'TFA jednotlivci'!I61</f>
        <v>0.000900462962962963</v>
      </c>
      <c r="J11" s="9">
        <f>'TFA jednotlivci'!J61</f>
        <v>0</v>
      </c>
      <c r="K11" s="8">
        <f>'TFA jednotlivci'!K61</f>
        <v>0.0010001157407407407</v>
      </c>
      <c r="L11" s="9">
        <f>'TFA jednotlivci'!L61</f>
        <v>0</v>
      </c>
      <c r="M11" s="8">
        <f>'TFA jednotlivci'!M61</f>
        <v>0.004220601851851852</v>
      </c>
      <c r="N11" s="11">
        <f>'TFA jednotlivci'!N61</f>
        <v>10</v>
      </c>
      <c r="O11" s="14">
        <f t="shared" si="0"/>
        <v>7</v>
      </c>
    </row>
    <row r="12" spans="1:15" ht="15.75">
      <c r="A12" s="11">
        <f>'TFA jednotlivci'!A27</f>
        <v>26</v>
      </c>
      <c r="B12" s="10" t="str">
        <f>'TFA jednotlivci'!B27</f>
        <v>Houdek Lukáš</v>
      </c>
      <c r="C12" s="10"/>
      <c r="D12" s="11" t="str">
        <f>'TFA jednotlivci'!D27</f>
        <v>A</v>
      </c>
      <c r="E12" s="8">
        <f>'TFA jednotlivci'!E27</f>
        <v>0.0010879629629629629</v>
      </c>
      <c r="F12" s="9">
        <f>'TFA jednotlivci'!F27</f>
        <v>0</v>
      </c>
      <c r="G12" s="8">
        <f>'TFA jednotlivci'!G27</f>
        <v>0.0012229166666666666</v>
      </c>
      <c r="H12" s="9">
        <f>'TFA jednotlivci'!H27</f>
        <v>0</v>
      </c>
      <c r="I12" s="8">
        <f>'TFA jednotlivci'!I27</f>
        <v>0.0009451388888888889</v>
      </c>
      <c r="J12" s="9">
        <f>'TFA jednotlivci'!J27</f>
        <v>0</v>
      </c>
      <c r="K12" s="8">
        <f>'TFA jednotlivci'!K27</f>
        <v>0.001021875</v>
      </c>
      <c r="L12" s="9">
        <f>'TFA jednotlivci'!L27</f>
        <v>0</v>
      </c>
      <c r="M12" s="8">
        <f>'TFA jednotlivci'!M27</f>
        <v>0.0042778935185185185</v>
      </c>
      <c r="N12" s="11">
        <f>'TFA jednotlivci'!N27</f>
        <v>12</v>
      </c>
      <c r="O12" s="14">
        <f t="shared" si="0"/>
        <v>8</v>
      </c>
    </row>
    <row r="13" spans="1:15" ht="15.75">
      <c r="A13" s="11">
        <f>'TFA jednotlivci'!A32</f>
        <v>31</v>
      </c>
      <c r="B13" s="10" t="str">
        <f>'TFA jednotlivci'!B32</f>
        <v>Slatinský Miroslav</v>
      </c>
      <c r="C13" s="10" t="str">
        <f>'TFA jednotlivci'!C32</f>
        <v>HZS Vysočina</v>
      </c>
      <c r="D13" s="11" t="str">
        <f>'TFA jednotlivci'!D32</f>
        <v>A</v>
      </c>
      <c r="E13" s="8">
        <f>'TFA jednotlivci'!E32</f>
        <v>0.0010763888888888889</v>
      </c>
      <c r="F13" s="9">
        <f>'TFA jednotlivci'!F32</f>
        <v>0</v>
      </c>
      <c r="G13" s="8">
        <f>'TFA jednotlivci'!G32</f>
        <v>0.0012717592592592592</v>
      </c>
      <c r="H13" s="9">
        <f>'TFA jednotlivci'!H32</f>
        <v>0</v>
      </c>
      <c r="I13" s="8">
        <f>'TFA jednotlivci'!I32</f>
        <v>0.0009637731481481481</v>
      </c>
      <c r="J13" s="9">
        <f>'TFA jednotlivci'!J32</f>
        <v>0</v>
      </c>
      <c r="K13" s="8">
        <f>'TFA jednotlivci'!K32</f>
        <v>0.0010358796296296297</v>
      </c>
      <c r="L13" s="9">
        <f>'TFA jednotlivci'!L32</f>
        <v>0</v>
      </c>
      <c r="M13" s="8">
        <f>'TFA jednotlivci'!M32</f>
        <v>0.004347800925925925</v>
      </c>
      <c r="N13" s="11">
        <f>'TFA jednotlivci'!N32</f>
        <v>13</v>
      </c>
      <c r="O13" s="14">
        <f t="shared" si="0"/>
        <v>9</v>
      </c>
    </row>
    <row r="14" spans="1:15" ht="15.75">
      <c r="A14" s="11">
        <f>'TFA jednotlivci'!A20</f>
        <v>19</v>
      </c>
      <c r="B14" s="10" t="str">
        <f>'TFA jednotlivci'!B20</f>
        <v>Weinhöfer Petr</v>
      </c>
      <c r="C14" s="10"/>
      <c r="D14" s="11" t="str">
        <f>'TFA jednotlivci'!D20</f>
        <v>A</v>
      </c>
      <c r="E14" s="8">
        <f>'TFA jednotlivci'!E20</f>
        <v>0.0010879629629629629</v>
      </c>
      <c r="F14" s="9">
        <f>'TFA jednotlivci'!F20</f>
        <v>0</v>
      </c>
      <c r="G14" s="8">
        <f>'TFA jednotlivci'!G20</f>
        <v>0.0013461805555555555</v>
      </c>
      <c r="H14" s="9">
        <f>'TFA jednotlivci'!H20</f>
        <v>0</v>
      </c>
      <c r="I14" s="8">
        <f>'TFA jednotlivci'!I20</f>
        <v>0.0009550925925925926</v>
      </c>
      <c r="J14" s="9">
        <f>'TFA jednotlivci'!J20</f>
        <v>0</v>
      </c>
      <c r="K14" s="8">
        <f>'TFA jednotlivci'!K20</f>
        <v>0.0009637731481481481</v>
      </c>
      <c r="L14" s="9">
        <f>'TFA jednotlivci'!L20</f>
        <v>0</v>
      </c>
      <c r="M14" s="8">
        <f>'TFA jednotlivci'!M20</f>
        <v>0.00435300925925926</v>
      </c>
      <c r="N14" s="11">
        <f>'TFA jednotlivci'!N20</f>
        <v>14</v>
      </c>
      <c r="O14" s="14">
        <f t="shared" si="0"/>
        <v>10</v>
      </c>
    </row>
    <row r="15" spans="1:15" ht="15.75">
      <c r="A15" s="11">
        <f>'TFA jednotlivci'!A42</f>
        <v>41</v>
      </c>
      <c r="B15" s="10" t="str">
        <f>'TFA jednotlivci'!B42</f>
        <v>Malenovský Vít</v>
      </c>
      <c r="C15" s="10"/>
      <c r="D15" s="11" t="str">
        <f>'TFA jednotlivci'!D42</f>
        <v>A</v>
      </c>
      <c r="E15" s="8">
        <f>'TFA jednotlivci'!E42</f>
        <v>0.0011342592592592591</v>
      </c>
      <c r="F15" s="9">
        <f>'TFA jednotlivci'!F42</f>
        <v>0</v>
      </c>
      <c r="G15" s="8">
        <f>'TFA jednotlivci'!G42</f>
        <v>0.0012663194444444443</v>
      </c>
      <c r="H15" s="9">
        <f>'TFA jednotlivci'!H42</f>
        <v>0</v>
      </c>
      <c r="I15" s="8">
        <f>'TFA jednotlivci'!I42</f>
        <v>0.0010503472222222223</v>
      </c>
      <c r="J15" s="9">
        <f>'TFA jednotlivci'!J42</f>
        <v>0</v>
      </c>
      <c r="K15" s="8">
        <f>'TFA jednotlivci'!K42</f>
        <v>0.001001736111111111</v>
      </c>
      <c r="L15" s="9">
        <f>'TFA jednotlivci'!L42</f>
        <v>0</v>
      </c>
      <c r="M15" s="8">
        <f>'TFA jednotlivci'!M42</f>
        <v>0.004452662037037037</v>
      </c>
      <c r="N15" s="11">
        <f>'TFA jednotlivci'!N42</f>
        <v>17</v>
      </c>
      <c r="O15" s="14">
        <f t="shared" si="0"/>
        <v>11</v>
      </c>
    </row>
    <row r="16" spans="1:15" ht="15.75">
      <c r="A16" s="11">
        <f>'TFA jednotlivci'!A55</f>
        <v>54</v>
      </c>
      <c r="B16" s="10" t="str">
        <f>'TFA jednotlivci'!B55</f>
        <v>Rosenkranz Ondřej</v>
      </c>
      <c r="C16" s="10" t="str">
        <f>'TFA jednotlivci'!C55</f>
        <v>HZS HK</v>
      </c>
      <c r="D16" s="11" t="str">
        <f>'TFA jednotlivci'!D55</f>
        <v>A</v>
      </c>
      <c r="E16" s="8">
        <f>'TFA jednotlivci'!E55</f>
        <v>0.0011226851851851851</v>
      </c>
      <c r="F16" s="9">
        <f>'TFA jednotlivci'!F55</f>
        <v>0</v>
      </c>
      <c r="G16" s="8">
        <f>'TFA jednotlivci'!G55</f>
        <v>0.0013349537037037036</v>
      </c>
      <c r="H16" s="9">
        <f>'TFA jednotlivci'!H55</f>
        <v>0</v>
      </c>
      <c r="I16" s="8">
        <f>'TFA jednotlivci'!I55</f>
        <v>0.001028125</v>
      </c>
      <c r="J16" s="9">
        <f>'TFA jednotlivci'!J55</f>
        <v>0</v>
      </c>
      <c r="K16" s="8">
        <f>'TFA jednotlivci'!K55</f>
        <v>0.0010371527777777777</v>
      </c>
      <c r="L16" s="9">
        <f>'TFA jednotlivci'!L55</f>
        <v>0</v>
      </c>
      <c r="M16" s="8">
        <f>'TFA jednotlivci'!M55</f>
        <v>0.004522916666666666</v>
      </c>
      <c r="N16" s="11">
        <f>'TFA jednotlivci'!N55</f>
        <v>19</v>
      </c>
      <c r="O16" s="14">
        <f t="shared" si="0"/>
        <v>12</v>
      </c>
    </row>
    <row r="17" spans="1:15" ht="15.75" hidden="1">
      <c r="A17" s="11">
        <f>'TFA jednotlivci'!A26</f>
        <v>25</v>
      </c>
      <c r="B17" s="10" t="str">
        <f>'TFA jednotlivci'!B26</f>
        <v>Nejedlý Jiří</v>
      </c>
      <c r="C17" s="10"/>
      <c r="D17" s="11" t="str">
        <f>'TFA jednotlivci'!D26</f>
        <v>A</v>
      </c>
      <c r="E17" s="8" t="str">
        <f>'TFA jednotlivci'!E26</f>
        <v>D</v>
      </c>
      <c r="F17" s="9">
        <f>'TFA jednotlivci'!F26</f>
        <v>0</v>
      </c>
      <c r="G17" s="8" t="str">
        <f>'TFA jednotlivci'!G26</f>
        <v>D</v>
      </c>
      <c r="H17" s="9">
        <f>'TFA jednotlivci'!H26</f>
        <v>0</v>
      </c>
      <c r="I17" s="8" t="str">
        <f>'TFA jednotlivci'!I26</f>
        <v>D</v>
      </c>
      <c r="J17" s="9">
        <f>'TFA jednotlivci'!J26</f>
        <v>0</v>
      </c>
      <c r="K17" s="8" t="str">
        <f>'TFA jednotlivci'!K26</f>
        <v>D</v>
      </c>
      <c r="L17" s="9">
        <f>'TFA jednotlivci'!L26</f>
        <v>0</v>
      </c>
      <c r="M17" s="8" t="str">
        <f>'TFA jednotlivci'!M26</f>
        <v>D</v>
      </c>
      <c r="N17" s="11" t="str">
        <f>'TFA jednotlivci'!N26</f>
        <v>D</v>
      </c>
      <c r="O17" s="14" t="s">
        <v>97</v>
      </c>
    </row>
    <row r="18" spans="1:15" ht="15.75">
      <c r="A18" s="11">
        <f>'TFA jednotlivci'!A44</f>
        <v>43</v>
      </c>
      <c r="B18" s="10" t="str">
        <f>'TFA jednotlivci'!B44</f>
        <v>Popelka Pavel</v>
      </c>
      <c r="C18" s="10" t="str">
        <f>'TFA jednotlivci'!C44</f>
        <v>HZS OLK</v>
      </c>
      <c r="D18" s="11" t="str">
        <f>'TFA jednotlivci'!D44</f>
        <v>A</v>
      </c>
      <c r="E18" s="8">
        <f>'TFA jednotlivci'!E44</f>
        <v>0.0011689814814814816</v>
      </c>
      <c r="F18" s="9">
        <f>'TFA jednotlivci'!F44</f>
        <v>0</v>
      </c>
      <c r="G18" s="8">
        <f>'TFA jednotlivci'!G44</f>
        <v>0.0013953703703703704</v>
      </c>
      <c r="H18" s="9">
        <f>'TFA jednotlivci'!H44</f>
        <v>0</v>
      </c>
      <c r="I18" s="8">
        <f>'TFA jednotlivci'!I44</f>
        <v>0.0010380787037037036</v>
      </c>
      <c r="J18" s="9">
        <f>'TFA jednotlivci'!J44</f>
        <v>0</v>
      </c>
      <c r="K18" s="8">
        <f>'TFA jednotlivci'!K44</f>
        <v>0.0010116898148148149</v>
      </c>
      <c r="L18" s="9">
        <f>'TFA jednotlivci'!L44</f>
        <v>0</v>
      </c>
      <c r="M18" s="8">
        <f>'TFA jednotlivci'!M44</f>
        <v>0.004614120370370371</v>
      </c>
      <c r="N18" s="11">
        <f>'TFA jednotlivci'!N44</f>
        <v>20</v>
      </c>
      <c r="O18" s="14">
        <f aca="true" t="shared" si="1" ref="O18:O30">RANK(M18,$M$3:$M$48,1)</f>
        <v>13</v>
      </c>
    </row>
    <row r="19" spans="1:15" ht="15.75">
      <c r="A19" s="11">
        <f>'TFA jednotlivci'!A34</f>
        <v>33</v>
      </c>
      <c r="B19" s="10" t="str">
        <f>'TFA jednotlivci'!B34</f>
        <v>Baklík Aleš</v>
      </c>
      <c r="C19" s="10"/>
      <c r="D19" s="11" t="str">
        <f>'TFA jednotlivci'!D34</f>
        <v>A</v>
      </c>
      <c r="E19" s="8">
        <f>'TFA jednotlivci'!E34</f>
        <v>0.0011458333333333333</v>
      </c>
      <c r="F19" s="9">
        <f>'TFA jednotlivci'!F34</f>
        <v>0</v>
      </c>
      <c r="G19" s="8">
        <f>'TFA jednotlivci'!G34</f>
        <v>0.0016210648148148148</v>
      </c>
      <c r="H19" s="9">
        <f>'TFA jednotlivci'!H34</f>
        <v>0</v>
      </c>
      <c r="I19" s="8">
        <f>'TFA jednotlivci'!I34</f>
        <v>0.0009652777777777777</v>
      </c>
      <c r="J19" s="9">
        <f>'TFA jednotlivci'!J34</f>
        <v>0</v>
      </c>
      <c r="K19" s="8">
        <f>'TFA jednotlivci'!K34</f>
        <v>0.0009783564814814815</v>
      </c>
      <c r="L19" s="9">
        <f>'TFA jednotlivci'!L34</f>
        <v>0</v>
      </c>
      <c r="M19" s="8">
        <f>'TFA jednotlivci'!M34</f>
        <v>0.004710532407407407</v>
      </c>
      <c r="N19" s="11">
        <f>'TFA jednotlivci'!N34</f>
        <v>23</v>
      </c>
      <c r="O19" s="14">
        <f t="shared" si="1"/>
        <v>14</v>
      </c>
    </row>
    <row r="20" spans="1:15" ht="15.75">
      <c r="A20" s="11">
        <f>'TFA jednotlivci'!A21</f>
        <v>20</v>
      </c>
      <c r="B20" s="10" t="str">
        <f>'TFA jednotlivci'!B21</f>
        <v>Fišer Ondřej</v>
      </c>
      <c r="C20" s="10"/>
      <c r="D20" s="11" t="str">
        <f>'TFA jednotlivci'!D21</f>
        <v>A</v>
      </c>
      <c r="E20" s="8">
        <f>'TFA jednotlivci'!E21</f>
        <v>0.0011689814814814816</v>
      </c>
      <c r="F20" s="9">
        <f>'TFA jednotlivci'!F21</f>
        <v>0</v>
      </c>
      <c r="G20" s="8">
        <f>'TFA jednotlivci'!G21</f>
        <v>0.001329050925925926</v>
      </c>
      <c r="H20" s="9">
        <f>'TFA jednotlivci'!H21</f>
        <v>0</v>
      </c>
      <c r="I20" s="8">
        <f>'TFA jednotlivci'!I21</f>
        <v>0.0011523148148148148</v>
      </c>
      <c r="J20" s="9">
        <f>'TFA jednotlivci'!J21</f>
        <v>0</v>
      </c>
      <c r="K20" s="8">
        <f>'TFA jednotlivci'!K21</f>
        <v>0.001101851851851852</v>
      </c>
      <c r="L20" s="9">
        <f>'TFA jednotlivci'!L21</f>
        <v>0</v>
      </c>
      <c r="M20" s="8">
        <f>'TFA jednotlivci'!M21</f>
        <v>0.0047521990740740745</v>
      </c>
      <c r="N20" s="11">
        <f>'TFA jednotlivci'!N21</f>
        <v>25</v>
      </c>
      <c r="O20" s="14">
        <f t="shared" si="1"/>
        <v>15</v>
      </c>
    </row>
    <row r="21" spans="1:15" ht="15.75">
      <c r="A21" s="11">
        <f>'TFA jednotlivci'!A45</f>
        <v>44</v>
      </c>
      <c r="B21" s="10" t="str">
        <f>'TFA jednotlivci'!B45</f>
        <v>Košek Jiří</v>
      </c>
      <c r="C21" s="10"/>
      <c r="D21" s="11" t="str">
        <f>'TFA jednotlivci'!D45</f>
        <v>A</v>
      </c>
      <c r="E21" s="8">
        <f>'TFA jednotlivci'!E45</f>
        <v>0.0012962962962962963</v>
      </c>
      <c r="F21" s="9">
        <f>'TFA jednotlivci'!F45</f>
        <v>0</v>
      </c>
      <c r="G21" s="8">
        <f>'TFA jednotlivci'!G45</f>
        <v>0.0013962962962962965</v>
      </c>
      <c r="H21" s="9">
        <f>'TFA jednotlivci'!H45</f>
        <v>0</v>
      </c>
      <c r="I21" s="8">
        <f>'TFA jednotlivci'!I45</f>
        <v>0.0010084490740740742</v>
      </c>
      <c r="J21" s="9">
        <f>'TFA jednotlivci'!J45</f>
        <v>0</v>
      </c>
      <c r="K21" s="8">
        <f>'TFA jednotlivci'!K45</f>
        <v>0.0010763888888888889</v>
      </c>
      <c r="L21" s="9">
        <f>'TFA jednotlivci'!L45</f>
        <v>0</v>
      </c>
      <c r="M21" s="8">
        <f>'TFA jednotlivci'!M45</f>
        <v>0.004777430555555556</v>
      </c>
      <c r="N21" s="11">
        <f>'TFA jednotlivci'!N45</f>
        <v>27</v>
      </c>
      <c r="O21" s="14">
        <f t="shared" si="1"/>
        <v>16</v>
      </c>
    </row>
    <row r="22" spans="1:15" ht="15.75">
      <c r="A22" s="11">
        <f>'TFA jednotlivci'!A29</f>
        <v>28</v>
      </c>
      <c r="B22" s="10" t="str">
        <f>'TFA jednotlivci'!B29</f>
        <v>Strnad Michal</v>
      </c>
      <c r="C22" s="10"/>
      <c r="D22" s="11" t="str">
        <f>'TFA jednotlivci'!D29</f>
        <v>A</v>
      </c>
      <c r="E22" s="8">
        <f>'TFA jednotlivci'!E29</f>
        <v>0.001365740740740741</v>
      </c>
      <c r="F22" s="9">
        <f>'TFA jednotlivci'!F29</f>
        <v>0</v>
      </c>
      <c r="G22" s="8">
        <f>'TFA jednotlivci'!G29</f>
        <v>0.0014125</v>
      </c>
      <c r="H22" s="9">
        <f>'TFA jednotlivci'!H29</f>
        <v>0</v>
      </c>
      <c r="I22" s="8">
        <f>'TFA jednotlivci'!I29</f>
        <v>0.0010987268518518518</v>
      </c>
      <c r="J22" s="9">
        <f>'TFA jednotlivci'!J29</f>
        <v>0</v>
      </c>
      <c r="K22" s="8">
        <f>'TFA jednotlivci'!K29</f>
        <v>0.0010946759259259258</v>
      </c>
      <c r="L22" s="9">
        <f>'TFA jednotlivci'!L29</f>
        <v>0</v>
      </c>
      <c r="M22" s="8">
        <f>'TFA jednotlivci'!M29</f>
        <v>0.0049716435185185185</v>
      </c>
      <c r="N22" s="11">
        <f>'TFA jednotlivci'!N29</f>
        <v>30</v>
      </c>
      <c r="O22" s="14">
        <f t="shared" si="1"/>
        <v>17</v>
      </c>
    </row>
    <row r="23" spans="1:15" ht="15.75">
      <c r="A23" s="11">
        <f>'TFA jednotlivci'!A6</f>
        <v>5</v>
      </c>
      <c r="B23" s="10" t="str">
        <f>'TFA jednotlivci'!B6</f>
        <v>Kopecký Martin</v>
      </c>
      <c r="C23" s="10" t="str">
        <f>'TFA jednotlivci'!C6</f>
        <v>UO Domažlice</v>
      </c>
      <c r="D23" s="11" t="str">
        <f>'TFA jednotlivci'!D6</f>
        <v>A</v>
      </c>
      <c r="E23" s="8">
        <f>'TFA jednotlivci'!E6</f>
        <v>0.0010763888888888889</v>
      </c>
      <c r="F23" s="9">
        <f>'TFA jednotlivci'!F6</f>
        <v>0</v>
      </c>
      <c r="G23" s="8">
        <f>'TFA jednotlivci'!G6</f>
        <v>0.001638425925925926</v>
      </c>
      <c r="H23" s="9">
        <f>'TFA jednotlivci'!H6</f>
        <v>0</v>
      </c>
      <c r="I23" s="8">
        <f>'TFA jednotlivci'!I6</f>
        <v>0.0011555555555555557</v>
      </c>
      <c r="J23" s="9">
        <f>'TFA jednotlivci'!J6</f>
        <v>0</v>
      </c>
      <c r="K23" s="8">
        <f>'TFA jednotlivci'!K6</f>
        <v>0.0011961805555555556</v>
      </c>
      <c r="L23" s="9">
        <f>'TFA jednotlivci'!L6</f>
        <v>0</v>
      </c>
      <c r="M23" s="8">
        <f>'TFA jednotlivci'!M6</f>
        <v>0.005066550925925926</v>
      </c>
      <c r="N23" s="11">
        <f>'TFA jednotlivci'!N6</f>
        <v>31</v>
      </c>
      <c r="O23" s="14">
        <f t="shared" si="1"/>
        <v>18</v>
      </c>
    </row>
    <row r="24" spans="1:15" ht="15.75">
      <c r="A24" s="11">
        <f>'TFA jednotlivci'!A30</f>
        <v>29</v>
      </c>
      <c r="B24" s="10" t="str">
        <f>'TFA jednotlivci'!B30</f>
        <v>Hornáček Jakub</v>
      </c>
      <c r="C24" s="10"/>
      <c r="D24" s="11" t="str">
        <f>'TFA jednotlivci'!D30</f>
        <v>A</v>
      </c>
      <c r="E24" s="8">
        <f>'TFA jednotlivci'!E30</f>
        <v>0.0013773148148148147</v>
      </c>
      <c r="F24" s="9">
        <f>'TFA jednotlivci'!F30</f>
        <v>0</v>
      </c>
      <c r="G24" s="8">
        <f>'TFA jednotlivci'!G30</f>
        <v>0.0015802083333333334</v>
      </c>
      <c r="H24" s="9">
        <f>'TFA jednotlivci'!H30</f>
        <v>0</v>
      </c>
      <c r="I24" s="8">
        <f>'TFA jednotlivci'!I30</f>
        <v>0.001061574074074074</v>
      </c>
      <c r="J24" s="9">
        <f>'TFA jednotlivci'!J30</f>
        <v>0</v>
      </c>
      <c r="K24" s="8">
        <f>'TFA jednotlivci'!K30</f>
        <v>0.001112037037037037</v>
      </c>
      <c r="L24" s="9">
        <f>'TFA jednotlivci'!L30</f>
        <v>0</v>
      </c>
      <c r="M24" s="8">
        <f>'TFA jednotlivci'!M30</f>
        <v>0.00513113425925926</v>
      </c>
      <c r="N24" s="11">
        <f>'TFA jednotlivci'!N30</f>
        <v>32</v>
      </c>
      <c r="O24" s="14">
        <f t="shared" si="1"/>
        <v>19</v>
      </c>
    </row>
    <row r="25" spans="1:15" ht="15.75">
      <c r="A25" s="11">
        <f>'TFA jednotlivci'!A22</f>
        <v>21</v>
      </c>
      <c r="B25" s="10" t="str">
        <f>'TFA jednotlivci'!B22</f>
        <v>Jelínek Martin</v>
      </c>
      <c r="C25" s="10"/>
      <c r="D25" s="11" t="str">
        <f>'TFA jednotlivci'!D22</f>
        <v>A</v>
      </c>
      <c r="E25" s="8">
        <f>'TFA jednotlivci'!E22</f>
        <v>0.0012384259259259258</v>
      </c>
      <c r="F25" s="9">
        <f>'TFA jednotlivci'!F22</f>
        <v>0</v>
      </c>
      <c r="G25" s="8">
        <f>'TFA jednotlivci'!G22</f>
        <v>0.0014575231481481481</v>
      </c>
      <c r="H25" s="9">
        <f>'TFA jednotlivci'!H22</f>
        <v>0</v>
      </c>
      <c r="I25" s="8">
        <f>'TFA jednotlivci'!I22</f>
        <v>0.001355902777777778</v>
      </c>
      <c r="J25" s="9">
        <f>'TFA jednotlivci'!J22</f>
        <v>0</v>
      </c>
      <c r="K25" s="8">
        <f>'TFA jednotlivci'!K22</f>
        <v>0.0010872685185185184</v>
      </c>
      <c r="L25" s="9">
        <f>'TFA jednotlivci'!L22</f>
        <v>0</v>
      </c>
      <c r="M25" s="8">
        <f>'TFA jednotlivci'!M22</f>
        <v>0.00513912037037037</v>
      </c>
      <c r="N25" s="11">
        <f>'TFA jednotlivci'!N22</f>
        <v>33</v>
      </c>
      <c r="O25" s="14">
        <f t="shared" si="1"/>
        <v>20</v>
      </c>
    </row>
    <row r="26" spans="1:15" ht="15.75">
      <c r="A26" s="11">
        <f>'TFA jednotlivci'!A59</f>
        <v>58</v>
      </c>
      <c r="B26" s="10" t="str">
        <f>'TFA jednotlivci'!B59</f>
        <v>Dvořák Vojtěch</v>
      </c>
      <c r="C26" s="10"/>
      <c r="D26" s="11" t="str">
        <f>'TFA jednotlivci'!D59</f>
        <v>A</v>
      </c>
      <c r="E26" s="8">
        <f>'TFA jednotlivci'!E59</f>
        <v>0.0012037037037037038</v>
      </c>
      <c r="F26" s="9">
        <f>'TFA jednotlivci'!F59</f>
        <v>0</v>
      </c>
      <c r="G26" s="8">
        <f>'TFA jednotlivci'!G59</f>
        <v>0.001491666666666667</v>
      </c>
      <c r="H26" s="9">
        <f>'TFA jednotlivci'!H59</f>
        <v>0</v>
      </c>
      <c r="I26" s="8">
        <f>'TFA jednotlivci'!I59</f>
        <v>0.0011420138888888888</v>
      </c>
      <c r="J26" s="9">
        <f>'TFA jednotlivci'!J59</f>
        <v>0</v>
      </c>
      <c r="K26" s="8">
        <f>'TFA jednotlivci'!K59</f>
        <v>0.0013755787037037037</v>
      </c>
      <c r="L26" s="9">
        <f>'TFA jednotlivci'!L59</f>
        <v>0</v>
      </c>
      <c r="M26" s="8">
        <f>'TFA jednotlivci'!M59</f>
        <v>0.005212962962962963</v>
      </c>
      <c r="N26" s="11">
        <f>'TFA jednotlivci'!N59</f>
        <v>35</v>
      </c>
      <c r="O26" s="14">
        <f t="shared" si="1"/>
        <v>21</v>
      </c>
    </row>
    <row r="27" spans="1:15" ht="15.75">
      <c r="A27" s="11">
        <f>'TFA jednotlivci'!A19</f>
        <v>18</v>
      </c>
      <c r="B27" s="10" t="str">
        <f>'TFA jednotlivci'!B19</f>
        <v>Pernikl Lukáš</v>
      </c>
      <c r="C27" s="10" t="str">
        <f>'TFA jednotlivci'!C19</f>
        <v>UO Domažlice</v>
      </c>
      <c r="D27" s="11" t="str">
        <f>'TFA jednotlivci'!D19</f>
        <v>A</v>
      </c>
      <c r="E27" s="8">
        <f>'TFA jednotlivci'!E19</f>
        <v>0.0012384259259259258</v>
      </c>
      <c r="F27" s="9">
        <f>'TFA jednotlivci'!F19</f>
        <v>0</v>
      </c>
      <c r="G27" s="8">
        <f>'TFA jednotlivci'!G19</f>
        <v>0.0015565972222222222</v>
      </c>
      <c r="H27" s="9">
        <f>'TFA jednotlivci'!H19</f>
        <v>0</v>
      </c>
      <c r="I27" s="8">
        <f>'TFA jednotlivci'!I19</f>
        <v>0.0013295138888888888</v>
      </c>
      <c r="J27" s="9">
        <f>'TFA jednotlivci'!J19</f>
        <v>0</v>
      </c>
      <c r="K27" s="8">
        <f>'TFA jednotlivci'!K19</f>
        <v>0.001140625</v>
      </c>
      <c r="L27" s="9">
        <f>'TFA jednotlivci'!L19</f>
        <v>0</v>
      </c>
      <c r="M27" s="8">
        <f>'TFA jednotlivci'!M19</f>
        <v>0.005265162037037037</v>
      </c>
      <c r="N27" s="11">
        <f>'TFA jednotlivci'!N19</f>
        <v>36</v>
      </c>
      <c r="O27" s="14">
        <f t="shared" si="1"/>
        <v>22</v>
      </c>
    </row>
    <row r="28" spans="1:15" ht="15.75">
      <c r="A28" s="11">
        <f>'TFA jednotlivci'!A35</f>
        <v>34</v>
      </c>
      <c r="B28" s="10" t="str">
        <f>'TFA jednotlivci'!B35</f>
        <v>Steiner Marek</v>
      </c>
      <c r="C28" s="10"/>
      <c r="D28" s="11" t="str">
        <f>'TFA jednotlivci'!D35</f>
        <v>A</v>
      </c>
      <c r="E28" s="8">
        <f>'TFA jednotlivci'!E35</f>
        <v>0.0014699074074074074</v>
      </c>
      <c r="F28" s="9">
        <f>'TFA jednotlivci'!F35</f>
        <v>0</v>
      </c>
      <c r="G28" s="8">
        <f>'TFA jednotlivci'!G35</f>
        <v>0.0015046296296296294</v>
      </c>
      <c r="H28" s="9">
        <f>'TFA jednotlivci'!H35</f>
        <v>0</v>
      </c>
      <c r="I28" s="8">
        <f>'TFA jednotlivci'!I35</f>
        <v>0.0012166666666666667</v>
      </c>
      <c r="J28" s="9">
        <f>'TFA jednotlivci'!J35</f>
        <v>0</v>
      </c>
      <c r="K28" s="8">
        <f>'TFA jednotlivci'!K35</f>
        <v>0.0011372685185185186</v>
      </c>
      <c r="L28" s="9">
        <f>'TFA jednotlivci'!L35</f>
        <v>0</v>
      </c>
      <c r="M28" s="8">
        <f>'TFA jednotlivci'!M35</f>
        <v>0.005328472222222222</v>
      </c>
      <c r="N28" s="11">
        <f>'TFA jednotlivci'!N35</f>
        <v>37</v>
      </c>
      <c r="O28" s="14">
        <f t="shared" si="1"/>
        <v>23</v>
      </c>
    </row>
    <row r="29" spans="1:15" ht="15.75">
      <c r="A29" s="11">
        <f>'TFA jednotlivci'!A69</f>
        <v>68</v>
      </c>
      <c r="B29" s="10" t="str">
        <f>'TFA jednotlivci'!B69</f>
        <v>Hrubý Vojtěch</v>
      </c>
      <c r="C29" s="10" t="str">
        <f>'TFA jednotlivci'!C69</f>
        <v>HZS HK</v>
      </c>
      <c r="D29" s="11" t="str">
        <f>'TFA jednotlivci'!D69</f>
        <v>A</v>
      </c>
      <c r="E29" s="8">
        <f>'TFA jednotlivci'!E69</f>
        <v>0.0015277777777777779</v>
      </c>
      <c r="F29" s="9">
        <f>'TFA jednotlivci'!F69</f>
        <v>0</v>
      </c>
      <c r="G29" s="8">
        <f>'TFA jednotlivci'!G69</f>
        <v>0.0014877314814814814</v>
      </c>
      <c r="H29" s="9">
        <f>'TFA jednotlivci'!H69</f>
        <v>0</v>
      </c>
      <c r="I29" s="8">
        <f>'TFA jednotlivci'!I69</f>
        <v>0.0011050925925925926</v>
      </c>
      <c r="J29" s="9">
        <f>'TFA jednotlivci'!J69</f>
        <v>0</v>
      </c>
      <c r="K29" s="8">
        <f>'TFA jednotlivci'!K69</f>
        <v>0.0012511574074074074</v>
      </c>
      <c r="L29" s="9">
        <f>'TFA jednotlivci'!L69</f>
        <v>0</v>
      </c>
      <c r="M29" s="8">
        <f>'TFA jednotlivci'!M69</f>
        <v>0.005371759259259259</v>
      </c>
      <c r="N29" s="11">
        <f>'TFA jednotlivci'!N69</f>
        <v>38</v>
      </c>
      <c r="O29" s="14">
        <f t="shared" si="1"/>
        <v>24</v>
      </c>
    </row>
    <row r="30" spans="1:15" ht="15.75">
      <c r="A30" s="11">
        <f>'TFA jednotlivci'!A57</f>
        <v>56</v>
      </c>
      <c r="B30" s="10" t="str">
        <f>'TFA jednotlivci'!B57</f>
        <v>Došlík Jiří</v>
      </c>
      <c r="C30" s="10"/>
      <c r="D30" s="11" t="str">
        <f>'TFA jednotlivci'!D57</f>
        <v>A</v>
      </c>
      <c r="E30" s="8">
        <f>'TFA jednotlivci'!E57</f>
        <v>0.0012037037037037038</v>
      </c>
      <c r="F30" s="9">
        <f>'TFA jednotlivci'!F57</f>
        <v>0</v>
      </c>
      <c r="G30" s="8">
        <f>'TFA jednotlivci'!G57</f>
        <v>0.0016224537037037034</v>
      </c>
      <c r="H30" s="9">
        <f>'TFA jednotlivci'!H57</f>
        <v>0</v>
      </c>
      <c r="I30" s="8">
        <f>'TFA jednotlivci'!I57</f>
        <v>0.0011525462962962963</v>
      </c>
      <c r="J30" s="9">
        <f>'TFA jednotlivci'!J57</f>
        <v>0</v>
      </c>
      <c r="K30" s="8">
        <f>'TFA jednotlivci'!K57</f>
        <v>0.0014278935185185184</v>
      </c>
      <c r="L30" s="9">
        <f>'TFA jednotlivci'!L57</f>
        <v>0</v>
      </c>
      <c r="M30" s="8">
        <f>'TFA jednotlivci'!M57</f>
        <v>0.005406597222222222</v>
      </c>
      <c r="N30" s="11">
        <f>'TFA jednotlivci'!N57</f>
        <v>39</v>
      </c>
      <c r="O30" s="14">
        <f t="shared" si="1"/>
        <v>25</v>
      </c>
    </row>
    <row r="31" spans="1:15" ht="15.75" hidden="1">
      <c r="A31" s="11">
        <f>'TFA jednotlivci'!A47</f>
        <v>46</v>
      </c>
      <c r="B31" s="10" t="str">
        <f>'TFA jednotlivci'!B47</f>
        <v>Klepáč Jan</v>
      </c>
      <c r="C31" s="10">
        <f>'TFA jednotlivci'!C47</f>
        <v>0</v>
      </c>
      <c r="D31" s="11" t="str">
        <f>'TFA jednotlivci'!D47</f>
        <v>A</v>
      </c>
      <c r="E31" s="8" t="str">
        <f>'TFA jednotlivci'!E47</f>
        <v>D</v>
      </c>
      <c r="F31" s="9">
        <f>'TFA jednotlivci'!F47</f>
        <v>0</v>
      </c>
      <c r="G31" s="8" t="str">
        <f>'TFA jednotlivci'!G47</f>
        <v>D</v>
      </c>
      <c r="H31" s="9">
        <f>'TFA jednotlivci'!H47</f>
        <v>0</v>
      </c>
      <c r="I31" s="8" t="str">
        <f>'TFA jednotlivci'!I47</f>
        <v>D</v>
      </c>
      <c r="J31" s="9">
        <f>'TFA jednotlivci'!J47</f>
        <v>0</v>
      </c>
      <c r="K31" s="8" t="str">
        <f>'TFA jednotlivci'!K47</f>
        <v>D</v>
      </c>
      <c r="L31" s="9">
        <f>'TFA jednotlivci'!L47</f>
        <v>0</v>
      </c>
      <c r="M31" s="8" t="str">
        <f>'TFA jednotlivci'!M47</f>
        <v>D</v>
      </c>
      <c r="N31" s="11" t="str">
        <f>'TFA jednotlivci'!N47</f>
        <v>D</v>
      </c>
      <c r="O31" s="14" t="s">
        <v>97</v>
      </c>
    </row>
    <row r="32" spans="1:15" ht="15.75">
      <c r="A32" s="11">
        <f>'TFA jednotlivci'!A4</f>
        <v>3</v>
      </c>
      <c r="B32" s="10" t="str">
        <f>'TFA jednotlivci'!B4</f>
        <v>Brousil Michal</v>
      </c>
      <c r="C32" s="10"/>
      <c r="D32" s="11" t="str">
        <f>'TFA jednotlivci'!D4</f>
        <v>A</v>
      </c>
      <c r="E32" s="8">
        <f>'TFA jednotlivci'!E4</f>
        <v>0.0011921296296296296</v>
      </c>
      <c r="F32" s="9">
        <f>'TFA jednotlivci'!F4</f>
        <v>0</v>
      </c>
      <c r="G32" s="8">
        <f>'TFA jednotlivci'!G4</f>
        <v>0.0014351851851851854</v>
      </c>
      <c r="H32" s="9">
        <f>'TFA jednotlivci'!H4</f>
        <v>0</v>
      </c>
      <c r="I32" s="8">
        <f>'TFA jednotlivci'!I4</f>
        <v>0.001241087962962963</v>
      </c>
      <c r="J32" s="9">
        <f>'TFA jednotlivci'!J4</f>
        <v>0</v>
      </c>
      <c r="K32" s="8">
        <f>'TFA jednotlivci'!K4</f>
        <v>0.0015444444444444446</v>
      </c>
      <c r="L32" s="9">
        <f>'TFA jednotlivci'!L4</f>
        <v>0</v>
      </c>
      <c r="M32" s="8">
        <f>'TFA jednotlivci'!M4</f>
        <v>0.0054128472222222225</v>
      </c>
      <c r="N32" s="11">
        <f>'TFA jednotlivci'!N4</f>
        <v>40</v>
      </c>
      <c r="O32" s="14">
        <f>RANK(M32,$M$3:$M$48,1)</f>
        <v>26</v>
      </c>
    </row>
    <row r="33" spans="1:15" ht="15.75">
      <c r="A33" s="11">
        <f>'TFA jednotlivci'!A58</f>
        <v>57</v>
      </c>
      <c r="B33" s="10" t="str">
        <f>'TFA jednotlivci'!B58</f>
        <v>Houf Tomáš</v>
      </c>
      <c r="C33" s="10"/>
      <c r="D33" s="11" t="str">
        <f>'TFA jednotlivci'!D58</f>
        <v>A</v>
      </c>
      <c r="E33" s="8">
        <f>'TFA jednotlivci'!E58</f>
        <v>0.0011805555555555556</v>
      </c>
      <c r="F33" s="9">
        <f>'TFA jednotlivci'!F58</f>
        <v>0</v>
      </c>
      <c r="G33" s="8">
        <f>'TFA jednotlivci'!G58</f>
        <v>0.0017148148148148146</v>
      </c>
      <c r="H33" s="9">
        <f>'TFA jednotlivci'!H58</f>
        <v>0</v>
      </c>
      <c r="I33" s="8">
        <f>'TFA jednotlivci'!I58</f>
        <v>0.0010596064814814815</v>
      </c>
      <c r="J33" s="9">
        <f>'TFA jednotlivci'!J58</f>
        <v>0</v>
      </c>
      <c r="K33" s="8">
        <f>'TFA jednotlivci'!K58</f>
        <v>0.0015929398148148146</v>
      </c>
      <c r="L33" s="9">
        <f>'TFA jednotlivci'!L58</f>
        <v>0</v>
      </c>
      <c r="M33" s="8">
        <f>'TFA jednotlivci'!M58</f>
        <v>0.005547916666666666</v>
      </c>
      <c r="N33" s="11">
        <f>'TFA jednotlivci'!N58</f>
        <v>42</v>
      </c>
      <c r="O33" s="14">
        <f>RANK(M33,$M$3:$M$48,1)</f>
        <v>27</v>
      </c>
    </row>
    <row r="34" spans="1:15" ht="15.75">
      <c r="A34" s="11">
        <f>'TFA jednotlivci'!A65</f>
        <v>64</v>
      </c>
      <c r="B34" s="10" t="str">
        <f>'TFA jednotlivci'!B65</f>
        <v>Hrubý Jan</v>
      </c>
      <c r="C34" s="10" t="str">
        <f>'TFA jednotlivci'!C65</f>
        <v>HZS HK</v>
      </c>
      <c r="D34" s="11" t="str">
        <f>'TFA jednotlivci'!D65</f>
        <v>A</v>
      </c>
      <c r="E34" s="8">
        <f>'TFA jednotlivci'!E65</f>
        <v>0.0011458333333333333</v>
      </c>
      <c r="F34" s="9">
        <f>'TFA jednotlivci'!F65</f>
        <v>0</v>
      </c>
      <c r="G34" s="8">
        <f>'TFA jednotlivci'!G65</f>
        <v>0.0017042824074074072</v>
      </c>
      <c r="H34" s="9">
        <f>'TFA jednotlivci'!H65</f>
        <v>0</v>
      </c>
      <c r="I34" s="8">
        <f>'TFA jednotlivci'!I65</f>
        <v>0.001182986111111111</v>
      </c>
      <c r="J34" s="9">
        <f>'TFA jednotlivci'!J65</f>
        <v>0</v>
      </c>
      <c r="K34" s="8">
        <f>'TFA jednotlivci'!K65</f>
        <v>0.0016631944444444446</v>
      </c>
      <c r="L34" s="9">
        <f>'TFA jednotlivci'!L65</f>
        <v>0</v>
      </c>
      <c r="M34" s="8">
        <f>'TFA jednotlivci'!M65</f>
        <v>0.0056962962962962965</v>
      </c>
      <c r="N34" s="11">
        <f>'TFA jednotlivci'!N65</f>
        <v>44</v>
      </c>
      <c r="O34" s="14">
        <f>RANK(M34,$M$3:$M$48,1)</f>
        <v>28</v>
      </c>
    </row>
    <row r="35" spans="1:15" ht="15.75">
      <c r="A35" s="11">
        <f>'TFA jednotlivci'!A66</f>
        <v>65</v>
      </c>
      <c r="B35" s="10" t="str">
        <f>'TFA jednotlivci'!B66</f>
        <v>Dolan Jiří</v>
      </c>
      <c r="C35" s="10"/>
      <c r="D35" s="11" t="str">
        <f>'TFA jednotlivci'!D66</f>
        <v>A</v>
      </c>
      <c r="E35" s="8">
        <f>'TFA jednotlivci'!E66</f>
        <v>0.0014930555555555556</v>
      </c>
      <c r="F35" s="9">
        <f>'TFA jednotlivci'!F66</f>
        <v>0</v>
      </c>
      <c r="G35" s="8">
        <f>'TFA jednotlivci'!G66</f>
        <v>0.0018700231481481482</v>
      </c>
      <c r="H35" s="9">
        <f>'TFA jednotlivci'!H66</f>
        <v>0</v>
      </c>
      <c r="I35" s="8">
        <f>'TFA jednotlivci'!I66</f>
        <v>0.0012493055555555554</v>
      </c>
      <c r="J35" s="9">
        <f>'TFA jednotlivci'!J66</f>
        <v>0</v>
      </c>
      <c r="K35" s="8">
        <f>'TFA jednotlivci'!K66</f>
        <v>0.0013261574074074072</v>
      </c>
      <c r="L35" s="9">
        <f>'TFA jednotlivci'!L66</f>
        <v>0</v>
      </c>
      <c r="M35" s="8">
        <f>'TFA jednotlivci'!M66</f>
        <v>0.005938541666666667</v>
      </c>
      <c r="N35" s="11">
        <f>'TFA jednotlivci'!N66</f>
        <v>46</v>
      </c>
      <c r="O35" s="14">
        <f>RANK(M35,$M$3:$M$48,1)</f>
        <v>29</v>
      </c>
    </row>
    <row r="36" spans="1:15" ht="15.75" hidden="1">
      <c r="A36" s="11">
        <f>'TFA jednotlivci'!A54</f>
        <v>53</v>
      </c>
      <c r="B36" s="10" t="str">
        <f>'TFA jednotlivci'!B54</f>
        <v>Fila Vojtěch</v>
      </c>
      <c r="C36" s="10">
        <f>'TFA jednotlivci'!C54</f>
        <v>0</v>
      </c>
      <c r="D36" s="11" t="str">
        <f>'TFA jednotlivci'!D54</f>
        <v>A</v>
      </c>
      <c r="E36" s="8" t="str">
        <f>'TFA jednotlivci'!E54</f>
        <v>D</v>
      </c>
      <c r="F36" s="9">
        <f>'TFA jednotlivci'!F54</f>
        <v>0</v>
      </c>
      <c r="G36" s="8" t="str">
        <f>'TFA jednotlivci'!G54</f>
        <v>D</v>
      </c>
      <c r="H36" s="9">
        <f>'TFA jednotlivci'!H54</f>
        <v>0</v>
      </c>
      <c r="I36" s="8" t="str">
        <f>'TFA jednotlivci'!I54</f>
        <v>D</v>
      </c>
      <c r="J36" s="9">
        <f>'TFA jednotlivci'!J54</f>
        <v>0</v>
      </c>
      <c r="K36" s="8" t="str">
        <f>'TFA jednotlivci'!K54</f>
        <v>D</v>
      </c>
      <c r="L36" s="9">
        <f>'TFA jednotlivci'!L54</f>
        <v>0</v>
      </c>
      <c r="M36" s="8" t="str">
        <f>'TFA jednotlivci'!M54</f>
        <v>D</v>
      </c>
      <c r="N36" s="11" t="str">
        <f>'TFA jednotlivci'!N54</f>
        <v>D</v>
      </c>
      <c r="O36" s="14" t="s">
        <v>97</v>
      </c>
    </row>
    <row r="37" spans="1:15" ht="15.75">
      <c r="A37" s="11">
        <f>'TFA jednotlivci'!A51</f>
        <v>50</v>
      </c>
      <c r="B37" s="10" t="str">
        <f>'TFA jednotlivci'!B51</f>
        <v>Novotný Lukáš</v>
      </c>
      <c r="C37" s="10"/>
      <c r="D37" s="11" t="str">
        <f>'TFA jednotlivci'!D51</f>
        <v>A</v>
      </c>
      <c r="E37" s="8">
        <f>'TFA jednotlivci'!E51</f>
        <v>0.0019097222222222222</v>
      </c>
      <c r="F37" s="9">
        <f>'TFA jednotlivci'!F51</f>
        <v>0</v>
      </c>
      <c r="G37" s="8">
        <f>'TFA jednotlivci'!G51</f>
        <v>0.0016625000000000001</v>
      </c>
      <c r="H37" s="9">
        <f>'TFA jednotlivci'!H51</f>
        <v>0</v>
      </c>
      <c r="I37" s="8">
        <f>'TFA jednotlivci'!I51</f>
        <v>0.0010825231481481482</v>
      </c>
      <c r="J37" s="9">
        <f>'TFA jednotlivci'!J51</f>
        <v>0</v>
      </c>
      <c r="K37" s="8">
        <f>'TFA jednotlivci'!K51</f>
        <v>0.0013034722222222224</v>
      </c>
      <c r="L37" s="9">
        <f>'TFA jednotlivci'!L51</f>
        <v>0</v>
      </c>
      <c r="M37" s="8">
        <f>'TFA jednotlivci'!M51</f>
        <v>0.005958217592592593</v>
      </c>
      <c r="N37" s="11">
        <f>'TFA jednotlivci'!N51</f>
        <v>47</v>
      </c>
      <c r="O37" s="14">
        <f aca="true" t="shared" si="2" ref="O37:O44">RANK(M37,$M$3:$M$48,1)</f>
        <v>30</v>
      </c>
    </row>
    <row r="38" spans="1:15" ht="15.75">
      <c r="A38" s="11">
        <f>'TFA jednotlivci'!A11</f>
        <v>10</v>
      </c>
      <c r="B38" s="10" t="str">
        <f>'TFA jednotlivci'!B11</f>
        <v>Štochl Martin</v>
      </c>
      <c r="C38" s="10"/>
      <c r="D38" s="11" t="str">
        <f>'TFA jednotlivci'!D11</f>
        <v>A</v>
      </c>
      <c r="E38" s="8">
        <f>'TFA jednotlivci'!E11</f>
        <v>0.0012037037037037038</v>
      </c>
      <c r="F38" s="9">
        <f>'TFA jednotlivci'!F11</f>
        <v>0</v>
      </c>
      <c r="G38" s="8">
        <f>'TFA jednotlivci'!G11</f>
        <v>0.0014613425925925924</v>
      </c>
      <c r="H38" s="9">
        <f>'TFA jednotlivci'!H11</f>
        <v>0</v>
      </c>
      <c r="I38" s="8">
        <f>'TFA jednotlivci'!I11</f>
        <v>0.0014107638888888887</v>
      </c>
      <c r="J38" s="9">
        <f>'TFA jednotlivci'!J11</f>
        <v>0</v>
      </c>
      <c r="K38" s="8">
        <f>'TFA jednotlivci'!K11</f>
        <v>0.001933912037037037</v>
      </c>
      <c r="L38" s="9">
        <f>'TFA jednotlivci'!L11</f>
        <v>0</v>
      </c>
      <c r="M38" s="8">
        <f>'TFA jednotlivci'!M11</f>
        <v>0.006009722222222222</v>
      </c>
      <c r="N38" s="11">
        <f>'TFA jednotlivci'!N11</f>
        <v>49</v>
      </c>
      <c r="O38" s="14">
        <f t="shared" si="2"/>
        <v>31</v>
      </c>
    </row>
    <row r="39" spans="1:15" ht="15.75">
      <c r="A39" s="11">
        <f>'TFA jednotlivci'!A37</f>
        <v>36</v>
      </c>
      <c r="B39" s="10" t="str">
        <f>'TFA jednotlivci'!B37</f>
        <v>Vetrák Roman</v>
      </c>
      <c r="C39" s="10"/>
      <c r="D39" s="11" t="str">
        <f>'TFA jednotlivci'!D37</f>
        <v>A</v>
      </c>
      <c r="E39" s="8">
        <f>'TFA jednotlivci'!E37</f>
        <v>0.0018287037037037037</v>
      </c>
      <c r="F39" s="9">
        <f>'TFA jednotlivci'!F37</f>
        <v>0</v>
      </c>
      <c r="G39" s="8">
        <f>'TFA jednotlivci'!G37</f>
        <v>0.0016391203703703704</v>
      </c>
      <c r="H39" s="9">
        <f>'TFA jednotlivci'!H37</f>
        <v>0</v>
      </c>
      <c r="I39" s="8">
        <f>'TFA jednotlivci'!I37</f>
        <v>0.0012636574074074074</v>
      </c>
      <c r="J39" s="9">
        <f>'TFA jednotlivci'!J37</f>
        <v>0</v>
      </c>
      <c r="K39" s="8">
        <f>'TFA jednotlivci'!K37</f>
        <v>0.0013079861111111111</v>
      </c>
      <c r="L39" s="9">
        <f>'TFA jednotlivci'!L37</f>
        <v>0</v>
      </c>
      <c r="M39" s="8">
        <f>'TFA jednotlivci'!M37</f>
        <v>0.006039467592592593</v>
      </c>
      <c r="N39" s="11">
        <f>'TFA jednotlivci'!N37</f>
        <v>50</v>
      </c>
      <c r="O39" s="14">
        <f t="shared" si="2"/>
        <v>32</v>
      </c>
    </row>
    <row r="40" spans="1:15" ht="15.75">
      <c r="A40" s="11">
        <f>'TFA jednotlivci'!A38</f>
        <v>37</v>
      </c>
      <c r="B40" s="10" t="str">
        <f>'TFA jednotlivci'!B38</f>
        <v>Machyán Filip</v>
      </c>
      <c r="C40" s="10" t="str">
        <f>'TFA jednotlivci'!C38</f>
        <v>UO Domažlice</v>
      </c>
      <c r="D40" s="11" t="str">
        <f>'TFA jednotlivci'!D38</f>
        <v>A</v>
      </c>
      <c r="E40" s="8">
        <f>'TFA jednotlivci'!E38</f>
        <v>0.001365740740740741</v>
      </c>
      <c r="F40" s="9">
        <f>'TFA jednotlivci'!F38</f>
        <v>0</v>
      </c>
      <c r="G40" s="8">
        <f>'TFA jednotlivci'!G38</f>
        <v>0.0018489583333333335</v>
      </c>
      <c r="H40" s="9">
        <f>'TFA jednotlivci'!H38</f>
        <v>0</v>
      </c>
      <c r="I40" s="8">
        <f>'TFA jednotlivci'!I38</f>
        <v>0.0013681712962962961</v>
      </c>
      <c r="J40" s="9">
        <f>'TFA jednotlivci'!J38</f>
        <v>0</v>
      </c>
      <c r="K40" s="8">
        <f>'TFA jednotlivci'!K38</f>
        <v>0.0016407407407407406</v>
      </c>
      <c r="L40" s="9">
        <f>'TFA jednotlivci'!L38</f>
        <v>0</v>
      </c>
      <c r="M40" s="8">
        <f>'TFA jednotlivci'!M38</f>
        <v>0.006223611111111111</v>
      </c>
      <c r="N40" s="11">
        <f>'TFA jednotlivci'!N38</f>
        <v>51</v>
      </c>
      <c r="O40" s="14">
        <f t="shared" si="2"/>
        <v>33</v>
      </c>
    </row>
    <row r="41" spans="1:15" ht="15.75">
      <c r="A41" s="11">
        <f>'TFA jednotlivci'!A14</f>
        <v>13</v>
      </c>
      <c r="B41" s="10" t="str">
        <f>'TFA jednotlivci'!B14</f>
        <v>Bureš Robin</v>
      </c>
      <c r="C41" s="10"/>
      <c r="D41" s="11" t="str">
        <f>'TFA jednotlivci'!D14</f>
        <v>A</v>
      </c>
      <c r="E41" s="8">
        <f>'TFA jednotlivci'!E14</f>
        <v>0.001400462962962963</v>
      </c>
      <c r="F41" s="9">
        <f>'TFA jednotlivci'!F14</f>
        <v>0</v>
      </c>
      <c r="G41" s="8">
        <f>'TFA jednotlivci'!G14</f>
        <v>0.0020141203703703705</v>
      </c>
      <c r="H41" s="9">
        <f>'TFA jednotlivci'!H14</f>
        <v>0</v>
      </c>
      <c r="I41" s="8">
        <f>'TFA jednotlivci'!I14</f>
        <v>0.0014028935185185184</v>
      </c>
      <c r="J41" s="9">
        <f>'TFA jednotlivci'!J14</f>
        <v>0</v>
      </c>
      <c r="K41" s="8">
        <f>'TFA jednotlivci'!K14</f>
        <v>0.0016106481481481482</v>
      </c>
      <c r="L41" s="9">
        <f>'TFA jednotlivci'!L14</f>
        <v>0</v>
      </c>
      <c r="M41" s="8">
        <f>'TFA jednotlivci'!M14</f>
        <v>0.006428125000000001</v>
      </c>
      <c r="N41" s="11">
        <f>'TFA jednotlivci'!N14</f>
        <v>52</v>
      </c>
      <c r="O41" s="14">
        <f t="shared" si="2"/>
        <v>34</v>
      </c>
    </row>
    <row r="42" spans="1:15" ht="15.75">
      <c r="A42" s="11">
        <f>'TFA jednotlivci'!A62</f>
        <v>61</v>
      </c>
      <c r="B42" s="10" t="str">
        <f>'TFA jednotlivci'!B62</f>
        <v>Krhoun Václav</v>
      </c>
      <c r="C42" s="10"/>
      <c r="D42" s="11" t="str">
        <f>'TFA jednotlivci'!D62</f>
        <v>A</v>
      </c>
      <c r="E42" s="8">
        <f>'TFA jednotlivci'!E62</f>
        <v>0.0017013888888888892</v>
      </c>
      <c r="F42" s="9">
        <f>'TFA jednotlivci'!F62</f>
        <v>0</v>
      </c>
      <c r="G42" s="8">
        <f>'TFA jednotlivci'!G62</f>
        <v>0.0018211805555555557</v>
      </c>
      <c r="H42" s="9">
        <f>'TFA jednotlivci'!H62</f>
        <v>0</v>
      </c>
      <c r="I42" s="8">
        <f>'TFA jednotlivci'!I62</f>
        <v>0.0012586805555555556</v>
      </c>
      <c r="J42" s="9">
        <f>'TFA jednotlivci'!J62</f>
        <v>0</v>
      </c>
      <c r="K42" s="8">
        <f>'TFA jednotlivci'!K62</f>
        <v>0.0017766203703703705</v>
      </c>
      <c r="L42" s="9">
        <f>'TFA jednotlivci'!L62</f>
        <v>0</v>
      </c>
      <c r="M42" s="8">
        <f>'TFA jednotlivci'!M62</f>
        <v>0.006557870370370371</v>
      </c>
      <c r="N42" s="11">
        <f>'TFA jednotlivci'!N62</f>
        <v>53</v>
      </c>
      <c r="O42" s="14">
        <f t="shared" si="2"/>
        <v>35</v>
      </c>
    </row>
    <row r="43" spans="1:15" ht="15.75">
      <c r="A43" s="11">
        <f>'TFA jednotlivci'!A2</f>
        <v>1</v>
      </c>
      <c r="B43" s="10" t="str">
        <f>'TFA jednotlivci'!B2</f>
        <v>Kouřík Pavel</v>
      </c>
      <c r="C43" s="10"/>
      <c r="D43" s="11" t="str">
        <f>'TFA jednotlivci'!D2</f>
        <v>A</v>
      </c>
      <c r="E43" s="8">
        <f>'TFA jednotlivci'!E2</f>
        <v>0.0012731481481481483</v>
      </c>
      <c r="F43" s="9">
        <f>'TFA jednotlivci'!F2</f>
        <v>0</v>
      </c>
      <c r="G43" s="8">
        <f>'TFA jednotlivci'!G2</f>
        <v>0.0027282407407407407</v>
      </c>
      <c r="H43" s="9">
        <f>'TFA jednotlivci'!H2</f>
        <v>0</v>
      </c>
      <c r="I43" s="8">
        <f>'TFA jednotlivci'!I2</f>
        <v>0.0013988425925925928</v>
      </c>
      <c r="J43" s="9">
        <f>'TFA jednotlivci'!J2</f>
        <v>0</v>
      </c>
      <c r="K43" s="8">
        <f>'TFA jednotlivci'!K2</f>
        <v>0.001655439814814815</v>
      </c>
      <c r="L43" s="9">
        <f>'TFA jednotlivci'!L2</f>
        <v>0</v>
      </c>
      <c r="M43" s="8">
        <f>'TFA jednotlivci'!M2</f>
        <v>0.007055671296296298</v>
      </c>
      <c r="N43" s="11">
        <f>'TFA jednotlivci'!N2</f>
        <v>54</v>
      </c>
      <c r="O43" s="14">
        <f t="shared" si="2"/>
        <v>36</v>
      </c>
    </row>
    <row r="44" spans="1:15" ht="15.75">
      <c r="A44" s="11">
        <f>'TFA jednotlivci'!A68</f>
        <v>67</v>
      </c>
      <c r="B44" s="10" t="str">
        <f>'TFA jednotlivci'!B68</f>
        <v>Veselý Daniel</v>
      </c>
      <c r="C44" s="10"/>
      <c r="D44" s="11" t="str">
        <f>'TFA jednotlivci'!D68</f>
        <v>A</v>
      </c>
      <c r="E44" s="8">
        <f>'TFA jednotlivci'!E68</f>
        <v>0.001875</v>
      </c>
      <c r="F44" s="9">
        <f>'TFA jednotlivci'!F68</f>
        <v>0</v>
      </c>
      <c r="G44" s="8">
        <f>'TFA jednotlivci'!G68</f>
        <v>0.001946875</v>
      </c>
      <c r="H44" s="9">
        <f>'TFA jednotlivci'!H68</f>
        <v>0</v>
      </c>
      <c r="I44" s="8">
        <f>'TFA jednotlivci'!I68</f>
        <v>0.0017895833333333333</v>
      </c>
      <c r="J44" s="9">
        <f>'TFA jednotlivci'!J68</f>
        <v>0</v>
      </c>
      <c r="K44" s="8">
        <f>'TFA jednotlivci'!K68</f>
        <v>0.001712962962962963</v>
      </c>
      <c r="L44" s="9">
        <f>'TFA jednotlivci'!L68</f>
        <v>0</v>
      </c>
      <c r="M44" s="8">
        <f>'TFA jednotlivci'!M68</f>
        <v>0.007324421296296296</v>
      </c>
      <c r="N44" s="11">
        <f>'TFA jednotlivci'!N68</f>
        <v>55</v>
      </c>
      <c r="O44" s="14">
        <f t="shared" si="2"/>
        <v>37</v>
      </c>
    </row>
    <row r="45" spans="1:15" ht="15.75">
      <c r="A45" s="11">
        <f>'TFA jednotlivci'!A3</f>
        <v>2</v>
      </c>
      <c r="B45" s="10" t="str">
        <f>'TFA jednotlivci'!B3</f>
        <v>Čechák David</v>
      </c>
      <c r="C45" s="10"/>
      <c r="D45" s="11" t="str">
        <f>'TFA jednotlivci'!D3</f>
        <v>A</v>
      </c>
      <c r="E45" s="8">
        <f>'TFA jednotlivci'!E3</f>
        <v>0.0016782407407407406</v>
      </c>
      <c r="F45" s="9">
        <f>'TFA jednotlivci'!F3</f>
        <v>0</v>
      </c>
      <c r="G45" s="8" t="str">
        <f>'TFA jednotlivci'!G3</f>
        <v>D</v>
      </c>
      <c r="H45" s="9">
        <f>'TFA jednotlivci'!H3</f>
        <v>0</v>
      </c>
      <c r="I45" s="8" t="str">
        <f>'TFA jednotlivci'!I3</f>
        <v>D</v>
      </c>
      <c r="J45" s="9">
        <f>'TFA jednotlivci'!J3</f>
        <v>0</v>
      </c>
      <c r="K45" s="8" t="str">
        <f>'TFA jednotlivci'!K3</f>
        <v>D</v>
      </c>
      <c r="L45" s="9">
        <f>'TFA jednotlivci'!L3</f>
        <v>0</v>
      </c>
      <c r="M45" s="8" t="str">
        <f>'TFA jednotlivci'!M3</f>
        <v>D</v>
      </c>
      <c r="N45" s="11" t="str">
        <f>'TFA jednotlivci'!N3</f>
        <v>D</v>
      </c>
      <c r="O45" s="14" t="s">
        <v>97</v>
      </c>
    </row>
    <row r="46" spans="1:15" ht="15.75">
      <c r="A46" s="11">
        <f>'TFA jednotlivci'!A25</f>
        <v>24</v>
      </c>
      <c r="B46" s="10" t="str">
        <f>'TFA jednotlivci'!B25</f>
        <v>Jiří Cozl</v>
      </c>
      <c r="C46" s="10"/>
      <c r="D46" s="11" t="str">
        <f>'TFA jednotlivci'!D25</f>
        <v>A</v>
      </c>
      <c r="E46" s="8">
        <f>'TFA jednotlivci'!E25</f>
        <v>0.001574074074074074</v>
      </c>
      <c r="F46" s="9">
        <f>'TFA jednotlivci'!F25</f>
        <v>0</v>
      </c>
      <c r="G46" s="8" t="str">
        <f>'TFA jednotlivci'!G25</f>
        <v>D</v>
      </c>
      <c r="H46" s="9">
        <f>'TFA jednotlivci'!H25</f>
        <v>0</v>
      </c>
      <c r="I46" s="8" t="str">
        <f>'TFA jednotlivci'!I25</f>
        <v>D</v>
      </c>
      <c r="J46" s="9">
        <f>'TFA jednotlivci'!J25</f>
        <v>0</v>
      </c>
      <c r="K46" s="8" t="str">
        <f>'TFA jednotlivci'!K25</f>
        <v>D</v>
      </c>
      <c r="L46" s="9">
        <f>'TFA jednotlivci'!L25</f>
        <v>0</v>
      </c>
      <c r="M46" s="8" t="str">
        <f>'TFA jednotlivci'!M25</f>
        <v>D</v>
      </c>
      <c r="N46" s="11" t="str">
        <f>'TFA jednotlivci'!N25</f>
        <v>D</v>
      </c>
      <c r="O46" s="14" t="s">
        <v>97</v>
      </c>
    </row>
    <row r="47" spans="1:15" ht="15.75">
      <c r="A47" s="11">
        <f>'TFA jednotlivci'!A31</f>
        <v>30</v>
      </c>
      <c r="B47" s="10" t="str">
        <f>'TFA jednotlivci'!B31</f>
        <v>Lamač Přemysl</v>
      </c>
      <c r="C47" s="10" t="str">
        <f>'TFA jednotlivci'!C31</f>
        <v>UO Domažlice</v>
      </c>
      <c r="D47" s="11" t="str">
        <f>'TFA jednotlivci'!D31</f>
        <v>A</v>
      </c>
      <c r="E47" s="8">
        <f>'TFA jednotlivci'!E31</f>
        <v>0.0021643518518518518</v>
      </c>
      <c r="F47" s="9">
        <f>'TFA jednotlivci'!F31</f>
        <v>0</v>
      </c>
      <c r="G47" s="8" t="str">
        <f>'TFA jednotlivci'!G31</f>
        <v>D</v>
      </c>
      <c r="H47" s="9">
        <f>'TFA jednotlivci'!H31</f>
        <v>0</v>
      </c>
      <c r="I47" s="8" t="s">
        <v>97</v>
      </c>
      <c r="J47" s="9">
        <f>'TFA jednotlivci'!J31</f>
        <v>0</v>
      </c>
      <c r="K47" s="8" t="str">
        <f>'TFA jednotlivci'!K31</f>
        <v>D</v>
      </c>
      <c r="L47" s="9">
        <f>'TFA jednotlivci'!L31</f>
        <v>0</v>
      </c>
      <c r="M47" s="8" t="str">
        <f>'TFA jednotlivci'!M31</f>
        <v>D</v>
      </c>
      <c r="N47" s="11" t="str">
        <f>'TFA jednotlivci'!N31</f>
        <v>D</v>
      </c>
      <c r="O47" s="14" t="s">
        <v>97</v>
      </c>
    </row>
    <row r="48" spans="1:15" ht="15.75">
      <c r="A48" s="11">
        <f>'TFA jednotlivci'!A67</f>
        <v>66</v>
      </c>
      <c r="B48" s="10" t="str">
        <f>'TFA jednotlivci'!B67</f>
        <v>Vltavský Petr</v>
      </c>
      <c r="C48" s="10"/>
      <c r="D48" s="11" t="str">
        <f>'TFA jednotlivci'!D67</f>
        <v>A</v>
      </c>
      <c r="E48" s="8">
        <f>'TFA jednotlivci'!E67</f>
        <v>0.002013888888888889</v>
      </c>
      <c r="F48" s="9">
        <f>'TFA jednotlivci'!F67</f>
        <v>0</v>
      </c>
      <c r="G48" s="8" t="str">
        <f>'TFA jednotlivci'!G67</f>
        <v>D</v>
      </c>
      <c r="H48" s="9">
        <f>'TFA jednotlivci'!H67</f>
        <v>0</v>
      </c>
      <c r="I48" s="8" t="s">
        <v>97</v>
      </c>
      <c r="J48" s="9">
        <f>'TFA jednotlivci'!J67</f>
        <v>0</v>
      </c>
      <c r="K48" s="8" t="s">
        <v>97</v>
      </c>
      <c r="L48" s="9">
        <f>'TFA jednotlivci'!L67</f>
        <v>0</v>
      </c>
      <c r="M48" s="8" t="s">
        <v>97</v>
      </c>
      <c r="N48" s="11" t="str">
        <f>'TFA jednotlivci'!N67</f>
        <v>D</v>
      </c>
      <c r="O48" s="14" t="s">
        <v>97</v>
      </c>
    </row>
  </sheetData>
  <mergeCells count="1">
    <mergeCell ref="A1:O1"/>
  </mergeCells>
  <printOptions/>
  <pageMargins left="0.75" right="0.75" top="1" bottom="1" header="0.4921259845" footer="0.4921259845"/>
  <pageSetup fitToHeight="1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workbookViewId="0" topLeftCell="A1">
      <selection activeCell="O29" sqref="O29"/>
    </sheetView>
  </sheetViews>
  <sheetFormatPr defaultColWidth="9.140625" defaultRowHeight="15"/>
  <cols>
    <col min="1" max="1" width="5.00390625" style="12" customWidth="1"/>
    <col min="2" max="2" width="17.00390625" style="0" customWidth="1"/>
    <col min="3" max="3" width="13.00390625" style="0" hidden="1" customWidth="1"/>
    <col min="4" max="4" width="9.140625" style="12" customWidth="1"/>
    <col min="5" max="5" width="14.00390625" style="0" customWidth="1"/>
    <col min="6" max="6" width="8.421875" style="0" hidden="1" customWidth="1"/>
    <col min="7" max="7" width="13.28125" style="0" customWidth="1"/>
    <col min="8" max="8" width="8.57421875" style="0" hidden="1" customWidth="1"/>
    <col min="9" max="9" width="13.421875" style="0" customWidth="1"/>
    <col min="10" max="10" width="8.140625" style="0" hidden="1" customWidth="1"/>
    <col min="11" max="11" width="13.140625" style="0" customWidth="1"/>
    <col min="12" max="12" width="8.421875" style="0" hidden="1" customWidth="1"/>
    <col min="13" max="13" width="14.28125" style="0" customWidth="1"/>
    <col min="14" max="14" width="7.7109375" style="12" hidden="1" customWidth="1"/>
    <col min="15" max="15" width="10.8515625" style="12" customWidth="1"/>
  </cols>
  <sheetData>
    <row r="1" spans="1:15" ht="23.25">
      <c r="A1" s="55" t="s">
        <v>100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15">
      <c r="A2" s="14" t="str">
        <f>'TFA jednotlivci'!A1</f>
        <v>p.č.</v>
      </c>
      <c r="B2" s="14" t="str">
        <f>'TFA jednotlivci'!B1</f>
        <v>závodník</v>
      </c>
      <c r="C2" s="14" t="str">
        <f>'TFA jednotlivci'!C1</f>
        <v>družstvo</v>
      </c>
      <c r="D2" s="14" t="str">
        <f>'TFA jednotlivci'!D1</f>
        <v>kategorie</v>
      </c>
      <c r="E2" s="14" t="str">
        <f>'TFA jednotlivci'!E1</f>
        <v>I. úsek</v>
      </c>
      <c r="F2" s="14" t="str">
        <f>'TFA jednotlivci'!F1</f>
        <v>penalty</v>
      </c>
      <c r="G2" s="14" t="str">
        <f>'TFA jednotlivci'!G1</f>
        <v>II. úsek</v>
      </c>
      <c r="H2" s="14" t="str">
        <f>'TFA jednotlivci'!H1</f>
        <v>penalty</v>
      </c>
      <c r="I2" s="14" t="str">
        <f>'TFA jednotlivci'!I1</f>
        <v>III. úsek</v>
      </c>
      <c r="J2" s="14" t="str">
        <f>'TFA jednotlivci'!J1</f>
        <v>penalty</v>
      </c>
      <c r="K2" s="14" t="str">
        <f>'TFA jednotlivci'!K1</f>
        <v>IV. úsek</v>
      </c>
      <c r="L2" s="14" t="str">
        <f>'TFA jednotlivci'!L1</f>
        <v>penalty</v>
      </c>
      <c r="M2" s="14" t="str">
        <f>'TFA jednotlivci'!M1</f>
        <v>čas celkem</v>
      </c>
      <c r="N2" s="14" t="str">
        <f>'TFA jednotlivci'!N1</f>
        <v>pořadí</v>
      </c>
      <c r="O2" s="14" t="s">
        <v>86</v>
      </c>
    </row>
    <row r="3" spans="1:15" ht="15.75">
      <c r="A3" s="11">
        <f>'TFA jednotlivci'!A16</f>
        <v>15</v>
      </c>
      <c r="B3" s="10" t="str">
        <f>'TFA jednotlivci'!B16</f>
        <v>Přecechtěl Michal</v>
      </c>
      <c r="C3" s="10" t="str">
        <f>'TFA jednotlivci'!C16</f>
        <v>HZS OLK</v>
      </c>
      <c r="D3" s="11" t="str">
        <f>'TFA jednotlivci'!D16</f>
        <v>B</v>
      </c>
      <c r="E3" s="8">
        <f>'TFA jednotlivci'!E16</f>
        <v>0.0009490740740740741</v>
      </c>
      <c r="F3" s="9">
        <f>'TFA jednotlivci'!F16</f>
        <v>0</v>
      </c>
      <c r="G3" s="8">
        <f>'TFA jednotlivci'!G16</f>
        <v>0.0011496527777777779</v>
      </c>
      <c r="H3" s="9">
        <f>'TFA jednotlivci'!H16</f>
        <v>0</v>
      </c>
      <c r="I3" s="8">
        <f>'TFA jednotlivci'!I16</f>
        <v>0.0009020833333333333</v>
      </c>
      <c r="J3" s="9">
        <f>'TFA jednotlivci'!J16</f>
        <v>0</v>
      </c>
      <c r="K3" s="8">
        <f>'TFA jednotlivci'!K16</f>
        <v>0.0009444444444444445</v>
      </c>
      <c r="L3" s="9">
        <f>'TFA jednotlivci'!L16</f>
        <v>0</v>
      </c>
      <c r="M3" s="8">
        <f>'TFA jednotlivci'!M16</f>
        <v>0.00394525462962963</v>
      </c>
      <c r="N3" s="11">
        <f>'TFA jednotlivci'!N16</f>
        <v>3</v>
      </c>
      <c r="O3" s="14">
        <f>RANK(M3,$M$3:$M$20,1)</f>
        <v>1</v>
      </c>
    </row>
    <row r="4" spans="1:15" ht="15.75">
      <c r="A4" s="11">
        <f>'TFA jednotlivci'!A49</f>
        <v>48</v>
      </c>
      <c r="B4" s="10" t="str">
        <f>'TFA jednotlivci'!B49</f>
        <v>Zobaník Tomáš</v>
      </c>
      <c r="C4" s="10" t="str">
        <f>'TFA jednotlivci'!C49</f>
        <v>HZS OLK</v>
      </c>
      <c r="D4" s="11" t="str">
        <f>'TFA jednotlivci'!D49</f>
        <v>B</v>
      </c>
      <c r="E4" s="8">
        <f>'TFA jednotlivci'!E49</f>
        <v>0.0009953703703703704</v>
      </c>
      <c r="F4" s="9">
        <f>'TFA jednotlivci'!F49</f>
        <v>0</v>
      </c>
      <c r="G4" s="8">
        <f>'TFA jednotlivci'!G49</f>
        <v>0.0011599537037037036</v>
      </c>
      <c r="H4" s="9">
        <f>'TFA jednotlivci'!H49</f>
        <v>0</v>
      </c>
      <c r="I4" s="8">
        <f>'TFA jednotlivci'!I49</f>
        <v>0.0008949074074074073</v>
      </c>
      <c r="J4" s="9">
        <f>'TFA jednotlivci'!J49</f>
        <v>0</v>
      </c>
      <c r="K4" s="8">
        <f>'TFA jednotlivci'!K49</f>
        <v>0.0009693287037037036</v>
      </c>
      <c r="L4" s="9">
        <f>'TFA jednotlivci'!L49</f>
        <v>0</v>
      </c>
      <c r="M4" s="8">
        <f>'TFA jednotlivci'!M49</f>
        <v>0.004019560185185185</v>
      </c>
      <c r="N4" s="11">
        <f>'TFA jednotlivci'!N49</f>
        <v>4</v>
      </c>
      <c r="O4" s="14">
        <f>RANK(M4,$M$3:$M$20,1)</f>
        <v>2</v>
      </c>
    </row>
    <row r="5" spans="1:15" ht="15.75">
      <c r="A5" s="11">
        <f>'TFA jednotlivci'!A33</f>
        <v>32</v>
      </c>
      <c r="B5" s="10" t="str">
        <f>'TFA jednotlivci'!B33</f>
        <v>Dvořák Jiří</v>
      </c>
      <c r="C5" s="10"/>
      <c r="D5" s="11" t="str">
        <f>'TFA jednotlivci'!D33</f>
        <v>B</v>
      </c>
      <c r="E5" s="8">
        <f>'TFA jednotlivci'!E33</f>
        <v>0.0010416666666666667</v>
      </c>
      <c r="F5" s="9">
        <f>'TFA jednotlivci'!F33</f>
        <v>0</v>
      </c>
      <c r="G5" s="8">
        <f>'TFA jednotlivci'!G33</f>
        <v>0.0012476851851851852</v>
      </c>
      <c r="H5" s="9">
        <f>'TFA jednotlivci'!H33</f>
        <v>0</v>
      </c>
      <c r="I5" s="8">
        <f>'TFA jednotlivci'!I33</f>
        <v>0.0008743055555555556</v>
      </c>
      <c r="J5" s="9">
        <f>'TFA jednotlivci'!J33</f>
        <v>0</v>
      </c>
      <c r="K5" s="8">
        <f>'TFA jednotlivci'!K33</f>
        <v>0.0009677083333333333</v>
      </c>
      <c r="L5" s="9">
        <f>'TFA jednotlivci'!L33</f>
        <v>0</v>
      </c>
      <c r="M5" s="8">
        <f>'TFA jednotlivci'!M33</f>
        <v>0.004131365740740741</v>
      </c>
      <c r="N5" s="11">
        <f>'TFA jednotlivci'!N33</f>
        <v>8</v>
      </c>
      <c r="O5" s="14">
        <f>RANK(M5,$M$3:$M$20,1)</f>
        <v>3</v>
      </c>
    </row>
    <row r="6" spans="1:15" ht="15.75">
      <c r="A6" s="11">
        <f>'TFA jednotlivci'!A36</f>
        <v>35</v>
      </c>
      <c r="B6" s="10" t="str">
        <f>'TFA jednotlivci'!B36</f>
        <v>Kalvoda Stanislav</v>
      </c>
      <c r="C6" s="10"/>
      <c r="D6" s="11" t="str">
        <f>'TFA jednotlivci'!D36</f>
        <v>B</v>
      </c>
      <c r="E6" s="8">
        <f>'TFA jednotlivci'!E36</f>
        <v>0.0009490740740740741</v>
      </c>
      <c r="F6" s="9">
        <f>'TFA jednotlivci'!F36</f>
        <v>0</v>
      </c>
      <c r="G6" s="8">
        <f>'TFA jednotlivci'!G36</f>
        <v>0.001309490740740741</v>
      </c>
      <c r="H6" s="9">
        <f>'TFA jednotlivci'!H36</f>
        <v>0</v>
      </c>
      <c r="I6" s="8">
        <f>'TFA jednotlivci'!I36</f>
        <v>0.0009247685185185185</v>
      </c>
      <c r="J6" s="9">
        <f>'TFA jednotlivci'!J36</f>
        <v>0</v>
      </c>
      <c r="K6" s="8">
        <f>'TFA jednotlivci'!K36</f>
        <v>0.0010822916666666667</v>
      </c>
      <c r="L6" s="9">
        <f>'TFA jednotlivci'!L36</f>
        <v>0</v>
      </c>
      <c r="M6" s="8">
        <f>'TFA jednotlivci'!M36</f>
        <v>0.004265625</v>
      </c>
      <c r="N6" s="11">
        <f>'TFA jednotlivci'!N36</f>
        <v>11</v>
      </c>
      <c r="O6" s="14">
        <f>RANK(M6,$M$3:$M$20,1)</f>
        <v>4</v>
      </c>
    </row>
    <row r="7" spans="1:15" ht="15.75">
      <c r="A7" s="11">
        <f>'TFA jednotlivci'!A9</f>
        <v>8</v>
      </c>
      <c r="B7" s="10" t="str">
        <f>'TFA jednotlivci'!B9</f>
        <v>Kouřil Daniel</v>
      </c>
      <c r="C7" s="10"/>
      <c r="D7" s="11" t="str">
        <f>'TFA jednotlivci'!D9</f>
        <v>B</v>
      </c>
      <c r="E7" s="8">
        <f>'TFA jednotlivci'!E9</f>
        <v>0.0009953703703703704</v>
      </c>
      <c r="F7" s="9">
        <f>'TFA jednotlivci'!F9</f>
        <v>0</v>
      </c>
      <c r="G7" s="8">
        <f>'TFA jednotlivci'!G9</f>
        <v>0.0013866898148148148</v>
      </c>
      <c r="H7" s="9">
        <f>'TFA jednotlivci'!H9</f>
        <v>0</v>
      </c>
      <c r="I7" s="8">
        <f>'TFA jednotlivci'!I9</f>
        <v>0.001009837962962963</v>
      </c>
      <c r="J7" s="9">
        <f>'TFA jednotlivci'!J9</f>
        <v>0</v>
      </c>
      <c r="K7" s="8">
        <f>'TFA jednotlivci'!K9</f>
        <v>0.0010040509259259258</v>
      </c>
      <c r="L7" s="9">
        <f>'TFA jednotlivci'!L9</f>
        <v>0</v>
      </c>
      <c r="M7" s="8">
        <f>'TFA jednotlivci'!M9</f>
        <v>0.004395949074074074</v>
      </c>
      <c r="N7" s="11">
        <f>'TFA jednotlivci'!N9</f>
        <v>15</v>
      </c>
      <c r="O7" s="14">
        <f>RANK(M7,$M$3:$M$20,1)</f>
        <v>5</v>
      </c>
    </row>
    <row r="8" spans="1:15" ht="15.75" hidden="1">
      <c r="A8" s="11">
        <f>'TFA jednotlivci'!A17</f>
        <v>16</v>
      </c>
      <c r="B8" s="10" t="str">
        <f>'TFA jednotlivci'!B17</f>
        <v>Hruška Martin</v>
      </c>
      <c r="C8" s="10">
        <f>'TFA jednotlivci'!C17</f>
        <v>0</v>
      </c>
      <c r="D8" s="11" t="str">
        <f>'TFA jednotlivci'!D17</f>
        <v>B</v>
      </c>
      <c r="E8" s="8" t="str">
        <f>'TFA jednotlivci'!E17</f>
        <v>D</v>
      </c>
      <c r="F8" s="9">
        <f>'TFA jednotlivci'!F17</f>
        <v>0</v>
      </c>
      <c r="G8" s="8" t="str">
        <f>'TFA jednotlivci'!G17</f>
        <v>D</v>
      </c>
      <c r="H8" s="9">
        <f>'TFA jednotlivci'!H17</f>
        <v>0</v>
      </c>
      <c r="I8" s="8" t="str">
        <f>'TFA jednotlivci'!I17</f>
        <v>D</v>
      </c>
      <c r="J8" s="9">
        <f>'TFA jednotlivci'!J17</f>
        <v>0</v>
      </c>
      <c r="K8" s="8" t="str">
        <f>'TFA jednotlivci'!K17</f>
        <v>D</v>
      </c>
      <c r="L8" s="9">
        <f>'TFA jednotlivci'!L17</f>
        <v>0</v>
      </c>
      <c r="M8" s="8" t="str">
        <f>'TFA jednotlivci'!M17</f>
        <v>D</v>
      </c>
      <c r="N8" s="11" t="str">
        <f>'TFA jednotlivci'!N17</f>
        <v>D</v>
      </c>
      <c r="O8" s="14" t="s">
        <v>97</v>
      </c>
    </row>
    <row r="9" spans="1:15" ht="15.75" hidden="1">
      <c r="A9" s="11">
        <f>'TFA jednotlivci'!A23</f>
        <v>22</v>
      </c>
      <c r="B9" s="10" t="str">
        <f>'TFA jednotlivci'!B23</f>
        <v>Sladký Petr</v>
      </c>
      <c r="C9" s="10">
        <f>'TFA jednotlivci'!C23</f>
        <v>0</v>
      </c>
      <c r="D9" s="11" t="str">
        <f>'TFA jednotlivci'!D23</f>
        <v>B</v>
      </c>
      <c r="E9" s="8" t="str">
        <f>'TFA jednotlivci'!E23</f>
        <v>D</v>
      </c>
      <c r="F9" s="9">
        <f>'TFA jednotlivci'!F23</f>
        <v>0</v>
      </c>
      <c r="G9" s="8" t="s">
        <v>97</v>
      </c>
      <c r="H9" s="9">
        <f>'TFA jednotlivci'!H23</f>
        <v>0</v>
      </c>
      <c r="I9" s="8" t="str">
        <f>'TFA jednotlivci'!I23</f>
        <v>D</v>
      </c>
      <c r="J9" s="9">
        <f>'TFA jednotlivci'!J23</f>
        <v>0</v>
      </c>
      <c r="K9" s="8" t="str">
        <f>'TFA jednotlivci'!K23</f>
        <v>D</v>
      </c>
      <c r="L9" s="9">
        <f>'TFA jednotlivci'!L23</f>
        <v>0</v>
      </c>
      <c r="M9" s="8" t="str">
        <f>'TFA jednotlivci'!M23</f>
        <v>D</v>
      </c>
      <c r="N9" s="11" t="str">
        <f>'TFA jednotlivci'!N23</f>
        <v>D</v>
      </c>
      <c r="O9" s="14" t="s">
        <v>97</v>
      </c>
    </row>
    <row r="10" spans="1:15" ht="15.75">
      <c r="A10" s="11">
        <f>'TFA jednotlivci'!A63</f>
        <v>62</v>
      </c>
      <c r="B10" s="10" t="str">
        <f>'TFA jednotlivci'!B63</f>
        <v>Viej Roman </v>
      </c>
      <c r="C10" s="10"/>
      <c r="D10" s="11" t="str">
        <f>'TFA jednotlivci'!D63</f>
        <v>B</v>
      </c>
      <c r="E10" s="8">
        <f>'TFA jednotlivci'!E63</f>
        <v>0.0008680555555555555</v>
      </c>
      <c r="F10" s="9">
        <f>'TFA jednotlivci'!F63</f>
        <v>0</v>
      </c>
      <c r="G10" s="8">
        <f>'TFA jednotlivci'!G63</f>
        <v>0.0013024305555555558</v>
      </c>
      <c r="H10" s="9">
        <f>'TFA jednotlivci'!H63</f>
        <v>0</v>
      </c>
      <c r="I10" s="8">
        <f>'TFA jednotlivci'!I63</f>
        <v>0.0010631944444444445</v>
      </c>
      <c r="J10" s="9">
        <f>'TFA jednotlivci'!J63</f>
        <v>0</v>
      </c>
      <c r="K10" s="8">
        <f>'TFA jednotlivci'!K63</f>
        <v>0.0011936342592592593</v>
      </c>
      <c r="L10" s="9">
        <f>'TFA jednotlivci'!L63</f>
        <v>0</v>
      </c>
      <c r="M10" s="8">
        <f>'TFA jednotlivci'!M63</f>
        <v>0.0044273148148148145</v>
      </c>
      <c r="N10" s="11">
        <f>'TFA jednotlivci'!N63</f>
        <v>16</v>
      </c>
      <c r="O10" s="14">
        <f aca="true" t="shared" si="0" ref="O10:O19">RANK(M10,$M$3:$M$20,1)</f>
        <v>6</v>
      </c>
    </row>
    <row r="11" spans="1:15" ht="15.75">
      <c r="A11" s="11">
        <f>'TFA jednotlivci'!A10</f>
        <v>9</v>
      </c>
      <c r="B11" s="10" t="str">
        <f>'TFA jednotlivci'!B10</f>
        <v>Kubiš David</v>
      </c>
      <c r="C11" s="10"/>
      <c r="D11" s="11" t="str">
        <f>'TFA jednotlivci'!D10</f>
        <v>B</v>
      </c>
      <c r="E11" s="8">
        <f>'TFA jednotlivci'!E10</f>
        <v>0.0011458333333333333</v>
      </c>
      <c r="F11" s="9">
        <f>'TFA jednotlivci'!F10</f>
        <v>0</v>
      </c>
      <c r="G11" s="8">
        <f>'TFA jednotlivci'!G10</f>
        <v>0.001261574074074074</v>
      </c>
      <c r="H11" s="9">
        <f>'TFA jednotlivci'!H10</f>
        <v>0</v>
      </c>
      <c r="I11" s="8">
        <f>'TFA jednotlivci'!I10</f>
        <v>0.0010715277777777778</v>
      </c>
      <c r="J11" s="9">
        <f>'TFA jednotlivci'!J10</f>
        <v>0</v>
      </c>
      <c r="K11" s="8">
        <f>'TFA jednotlivci'!K10</f>
        <v>0.0009835648148148147</v>
      </c>
      <c r="L11" s="9">
        <f>'TFA jednotlivci'!L10</f>
        <v>0</v>
      </c>
      <c r="M11" s="8">
        <f>'TFA jednotlivci'!M10</f>
        <v>0.0044625</v>
      </c>
      <c r="N11" s="11">
        <f>'TFA jednotlivci'!N10</f>
        <v>18</v>
      </c>
      <c r="O11" s="14">
        <f t="shared" si="0"/>
        <v>7</v>
      </c>
    </row>
    <row r="12" spans="1:15" ht="15.75">
      <c r="A12" s="11">
        <f>'TFA jednotlivci'!A43</f>
        <v>42</v>
      </c>
      <c r="B12" s="10" t="str">
        <f>'TFA jednotlivci'!B43</f>
        <v>Pařil Milan</v>
      </c>
      <c r="C12" s="10" t="str">
        <f>'TFA jednotlivci'!C43</f>
        <v>HZS Vysočina</v>
      </c>
      <c r="D12" s="11" t="str">
        <f>'TFA jednotlivci'!D43</f>
        <v>B</v>
      </c>
      <c r="E12" s="8">
        <f>'TFA jednotlivci'!E43</f>
        <v>0.0009953703703703704</v>
      </c>
      <c r="F12" s="9">
        <f>'TFA jednotlivci'!F43</f>
        <v>0</v>
      </c>
      <c r="G12" s="8">
        <f>'TFA jednotlivci'!G43</f>
        <v>0.0012910879629629628</v>
      </c>
      <c r="H12" s="9">
        <f>'TFA jednotlivci'!H43</f>
        <v>0</v>
      </c>
      <c r="I12" s="8">
        <f>'TFA jednotlivci'!I43</f>
        <v>0.0012582175925925927</v>
      </c>
      <c r="J12" s="9">
        <f>'TFA jednotlivci'!J43</f>
        <v>0</v>
      </c>
      <c r="K12" s="8">
        <f>'TFA jednotlivci'!K43</f>
        <v>0.0010774305555555556</v>
      </c>
      <c r="L12" s="9">
        <f>'TFA jednotlivci'!L43</f>
        <v>0</v>
      </c>
      <c r="M12" s="8">
        <f>'TFA jednotlivci'!M43</f>
        <v>0.004622106481481481</v>
      </c>
      <c r="N12" s="11">
        <f>'TFA jednotlivci'!N43</f>
        <v>21</v>
      </c>
      <c r="O12" s="14">
        <f t="shared" si="0"/>
        <v>8</v>
      </c>
    </row>
    <row r="13" spans="1:15" ht="15.75">
      <c r="A13" s="11">
        <f>'TFA jednotlivci'!A15</f>
        <v>14</v>
      </c>
      <c r="B13" s="10" t="str">
        <f>'TFA jednotlivci'!B15</f>
        <v>Benda Petr</v>
      </c>
      <c r="C13" s="10"/>
      <c r="D13" s="11" t="str">
        <f>'TFA jednotlivci'!D15</f>
        <v>B</v>
      </c>
      <c r="E13" s="8">
        <f>'TFA jednotlivci'!E15</f>
        <v>0.0010763888888888889</v>
      </c>
      <c r="F13" s="9">
        <f>'TFA jednotlivci'!F15</f>
        <v>0</v>
      </c>
      <c r="G13" s="8">
        <f>'TFA jednotlivci'!G15</f>
        <v>0.0013363425925925923</v>
      </c>
      <c r="H13" s="9">
        <f>'TFA jednotlivci'!H15</f>
        <v>0</v>
      </c>
      <c r="I13" s="8">
        <f>'TFA jednotlivci'!I15</f>
        <v>0.0010952546296296298</v>
      </c>
      <c r="J13" s="9">
        <f>'TFA jednotlivci'!J15</f>
        <v>0</v>
      </c>
      <c r="K13" s="8">
        <f>'TFA jednotlivci'!K15</f>
        <v>0.0011876157407407406</v>
      </c>
      <c r="L13" s="9">
        <f>'TFA jednotlivci'!L15</f>
        <v>0</v>
      </c>
      <c r="M13" s="8">
        <f>'TFA jednotlivci'!M15</f>
        <v>0.004695601851851852</v>
      </c>
      <c r="N13" s="11">
        <f>'TFA jednotlivci'!N15</f>
        <v>22</v>
      </c>
      <c r="O13" s="14">
        <f t="shared" si="0"/>
        <v>9</v>
      </c>
    </row>
    <row r="14" spans="1:15" ht="15.75">
      <c r="A14" s="11">
        <f>'TFA jednotlivci'!A41</f>
        <v>40</v>
      </c>
      <c r="B14" s="10" t="str">
        <f>'TFA jednotlivci'!B41</f>
        <v>Jakeš Radek</v>
      </c>
      <c r="C14" s="10"/>
      <c r="D14" s="11" t="str">
        <f>'TFA jednotlivci'!D41</f>
        <v>B</v>
      </c>
      <c r="E14" s="8">
        <f>'TFA jednotlivci'!E41</f>
        <v>0.0011458333333333333</v>
      </c>
      <c r="F14" s="9">
        <f>'TFA jednotlivci'!F41</f>
        <v>0</v>
      </c>
      <c r="G14" s="8">
        <f>'TFA jednotlivci'!G41</f>
        <v>0.001491087962962963</v>
      </c>
      <c r="H14" s="9">
        <f>'TFA jednotlivci'!H41</f>
        <v>0</v>
      </c>
      <c r="I14" s="8">
        <f>'TFA jednotlivci'!I41</f>
        <v>0.000994212962962963</v>
      </c>
      <c r="J14" s="9">
        <f>'TFA jednotlivci'!J41</f>
        <v>0</v>
      </c>
      <c r="K14" s="8">
        <f>'TFA jednotlivci'!K41</f>
        <v>0.0010835648148148148</v>
      </c>
      <c r="L14" s="9">
        <f>'TFA jednotlivci'!L41</f>
        <v>0</v>
      </c>
      <c r="M14" s="8">
        <f>'TFA jednotlivci'!M41</f>
        <v>0.004714699074074074</v>
      </c>
      <c r="N14" s="11">
        <f>'TFA jednotlivci'!N41</f>
        <v>24</v>
      </c>
      <c r="O14" s="14">
        <f t="shared" si="0"/>
        <v>10</v>
      </c>
    </row>
    <row r="15" spans="1:15" ht="15.75">
      <c r="A15" s="11">
        <f>'TFA jednotlivci'!A24</f>
        <v>23</v>
      </c>
      <c r="B15" s="10" t="str">
        <f>'TFA jednotlivci'!B24</f>
        <v>Palát Josef</v>
      </c>
      <c r="C15" s="10"/>
      <c r="D15" s="11" t="str">
        <f>'TFA jednotlivci'!D24</f>
        <v>B</v>
      </c>
      <c r="E15" s="8">
        <f>'TFA jednotlivci'!E24</f>
        <v>0.0011805555555555556</v>
      </c>
      <c r="F15" s="9">
        <f>'TFA jednotlivci'!F24</f>
        <v>0</v>
      </c>
      <c r="G15" s="8">
        <f>'TFA jednotlivci'!G24</f>
        <v>0.0014354166666666667</v>
      </c>
      <c r="H15" s="9">
        <f>'TFA jednotlivci'!H24</f>
        <v>0</v>
      </c>
      <c r="I15" s="8">
        <f>'TFA jednotlivci'!I24</f>
        <v>0.000982638888888889</v>
      </c>
      <c r="J15" s="9">
        <f>'TFA jednotlivci'!J24</f>
        <v>0</v>
      </c>
      <c r="K15" s="8">
        <f>'TFA jednotlivci'!K24</f>
        <v>0.0011594907407407407</v>
      </c>
      <c r="L15" s="9">
        <f>'TFA jednotlivci'!L24</f>
        <v>0</v>
      </c>
      <c r="M15" s="8">
        <f>'TFA jednotlivci'!M24</f>
        <v>0.004758101851851852</v>
      </c>
      <c r="N15" s="11">
        <f>'TFA jednotlivci'!N24</f>
        <v>26</v>
      </c>
      <c r="O15" s="14">
        <f t="shared" si="0"/>
        <v>11</v>
      </c>
    </row>
    <row r="16" spans="1:15" ht="15.75">
      <c r="A16" s="11">
        <f>'TFA jednotlivci'!A64</f>
        <v>63</v>
      </c>
      <c r="B16" s="10" t="str">
        <f>'TFA jednotlivci'!B64</f>
        <v>Vrána Zdeněk</v>
      </c>
      <c r="C16" s="10"/>
      <c r="D16" s="11" t="str">
        <f>'TFA jednotlivci'!D64</f>
        <v>B</v>
      </c>
      <c r="E16" s="8">
        <f>'TFA jednotlivci'!E64</f>
        <v>0.0011342592592592591</v>
      </c>
      <c r="F16" s="9">
        <f>'TFA jednotlivci'!F64</f>
        <v>0</v>
      </c>
      <c r="G16" s="8">
        <f>'TFA jednotlivci'!G64</f>
        <v>0.001402199074074074</v>
      </c>
      <c r="H16" s="9">
        <f>'TFA jednotlivci'!H64</f>
        <v>0</v>
      </c>
      <c r="I16" s="8">
        <f>'TFA jednotlivci'!I64</f>
        <v>0.0011520833333333333</v>
      </c>
      <c r="J16" s="9">
        <f>'TFA jednotlivci'!J64</f>
        <v>0</v>
      </c>
      <c r="K16" s="8">
        <f>'TFA jednotlivci'!K64</f>
        <v>0.001089351851851852</v>
      </c>
      <c r="L16" s="9">
        <f>'TFA jednotlivci'!L64</f>
        <v>0</v>
      </c>
      <c r="M16" s="8">
        <f>'TFA jednotlivci'!M64</f>
        <v>0.004777893518518518</v>
      </c>
      <c r="N16" s="11">
        <f>'TFA jednotlivci'!N64</f>
        <v>28</v>
      </c>
      <c r="O16" s="14">
        <f t="shared" si="0"/>
        <v>12</v>
      </c>
    </row>
    <row r="17" spans="1:15" ht="15.75">
      <c r="A17" s="11">
        <f>'TFA jednotlivci'!A50</f>
        <v>49</v>
      </c>
      <c r="B17" s="10" t="str">
        <f>'TFA jednotlivci'!B50</f>
        <v>Semerádt Jan</v>
      </c>
      <c r="C17" s="10"/>
      <c r="D17" s="11" t="str">
        <f>'TFA jednotlivci'!D50</f>
        <v>B</v>
      </c>
      <c r="E17" s="8">
        <f>'TFA jednotlivci'!E50</f>
        <v>0.0014930555555555556</v>
      </c>
      <c r="F17" s="9">
        <f>'TFA jednotlivci'!F50</f>
        <v>0</v>
      </c>
      <c r="G17" s="8">
        <f>'TFA jednotlivci'!G50</f>
        <v>0.0013548611111111112</v>
      </c>
      <c r="H17" s="9">
        <f>'TFA jednotlivci'!H50</f>
        <v>0</v>
      </c>
      <c r="I17" s="8">
        <f>'TFA jednotlivci'!I50</f>
        <v>0.0009818287037037037</v>
      </c>
      <c r="J17" s="9">
        <f>'TFA jednotlivci'!J50</f>
        <v>0</v>
      </c>
      <c r="K17" s="8">
        <f>'TFA jednotlivci'!K50</f>
        <v>0.0011034722222222223</v>
      </c>
      <c r="L17" s="9">
        <f>'TFA jednotlivci'!L50</f>
        <v>0</v>
      </c>
      <c r="M17" s="8">
        <f>'TFA jednotlivci'!M50</f>
        <v>0.004933217592592593</v>
      </c>
      <c r="N17" s="11">
        <f>'TFA jednotlivci'!N50</f>
        <v>29</v>
      </c>
      <c r="O17" s="14">
        <f t="shared" si="0"/>
        <v>13</v>
      </c>
    </row>
    <row r="18" spans="1:15" ht="15.75">
      <c r="A18" s="11">
        <f>'TFA jednotlivci'!A7</f>
        <v>6</v>
      </c>
      <c r="B18" s="10" t="str">
        <f>'TFA jednotlivci'!B7</f>
        <v>Provazník Martin</v>
      </c>
      <c r="C18" s="10"/>
      <c r="D18" s="11" t="str">
        <f>'TFA jednotlivci'!D7</f>
        <v>B</v>
      </c>
      <c r="E18" s="8">
        <f>'TFA jednotlivci'!E7</f>
        <v>0.0013310185185185185</v>
      </c>
      <c r="F18" s="9">
        <f>'TFA jednotlivci'!F7</f>
        <v>0</v>
      </c>
      <c r="G18" s="8">
        <f>'TFA jednotlivci'!G7</f>
        <v>0.001491666666666667</v>
      </c>
      <c r="H18" s="9">
        <f>'TFA jednotlivci'!H7</f>
        <v>0</v>
      </c>
      <c r="I18" s="8">
        <f>'TFA jednotlivci'!I7</f>
        <v>0.0010633101851851851</v>
      </c>
      <c r="J18" s="9">
        <f>'TFA jednotlivci'!J7</f>
        <v>0</v>
      </c>
      <c r="K18" s="8">
        <f>'TFA jednotlivci'!K7</f>
        <v>0.0012868055555555556</v>
      </c>
      <c r="L18" s="9">
        <f>'TFA jednotlivci'!L7</f>
        <v>0</v>
      </c>
      <c r="M18" s="8">
        <f>'TFA jednotlivci'!M7</f>
        <v>0.005172800925925926</v>
      </c>
      <c r="N18" s="11">
        <f>'TFA jednotlivci'!N7</f>
        <v>34</v>
      </c>
      <c r="O18" s="14">
        <f t="shared" si="0"/>
        <v>14</v>
      </c>
    </row>
    <row r="19" spans="1:15" ht="15.75">
      <c r="A19" s="11">
        <f>'TFA jednotlivci'!A46</f>
        <v>45</v>
      </c>
      <c r="B19" s="10" t="str">
        <f>'TFA jednotlivci'!B46</f>
        <v>Pecka Petr</v>
      </c>
      <c r="C19" s="10"/>
      <c r="D19" s="11" t="str">
        <f>'TFA jednotlivci'!D46</f>
        <v>B</v>
      </c>
      <c r="E19" s="8">
        <f>'TFA jednotlivci'!E46</f>
        <v>0.0015162037037037036</v>
      </c>
      <c r="F19" s="9">
        <f>'TFA jednotlivci'!F46</f>
        <v>0</v>
      </c>
      <c r="G19" s="8">
        <f>'TFA jednotlivci'!G46</f>
        <v>0.0017188657407407406</v>
      </c>
      <c r="H19" s="9">
        <f>'TFA jednotlivci'!H46</f>
        <v>0</v>
      </c>
      <c r="I19" s="8">
        <f>'TFA jednotlivci'!I46</f>
        <v>0.001140162037037037</v>
      </c>
      <c r="J19" s="9">
        <f>'TFA jednotlivci'!J46</f>
        <v>0</v>
      </c>
      <c r="K19" s="8">
        <f>'TFA jednotlivci'!K46</f>
        <v>0.0012721064814814815</v>
      </c>
      <c r="L19" s="9">
        <f>'TFA jednotlivci'!L46</f>
        <v>0</v>
      </c>
      <c r="M19" s="8">
        <f>'TFA jednotlivci'!M46</f>
        <v>0.0056473379629629625</v>
      </c>
      <c r="N19" s="11">
        <f>'TFA jednotlivci'!N46</f>
        <v>43</v>
      </c>
      <c r="O19" s="14">
        <f t="shared" si="0"/>
        <v>15</v>
      </c>
    </row>
    <row r="20" spans="1:15" ht="15.75">
      <c r="A20" s="11">
        <f>'TFA jednotlivci'!A60</f>
        <v>59</v>
      </c>
      <c r="B20" s="10" t="str">
        <f>'TFA jednotlivci'!B60</f>
        <v>Rozhon Vladimír</v>
      </c>
      <c r="C20" s="10"/>
      <c r="D20" s="11" t="str">
        <f>'TFA jednotlivci'!D60</f>
        <v>B</v>
      </c>
      <c r="E20" s="8">
        <f>'TFA jednotlivci'!E60</f>
        <v>0.0018865740740740742</v>
      </c>
      <c r="F20" s="9">
        <f>'TFA jednotlivci'!F60</f>
        <v>0</v>
      </c>
      <c r="G20" s="8" t="str">
        <f>'TFA jednotlivci'!G60</f>
        <v>D</v>
      </c>
      <c r="H20" s="9">
        <f>'TFA jednotlivci'!H60</f>
        <v>0</v>
      </c>
      <c r="I20" s="8" t="str">
        <f>'TFA jednotlivci'!I60</f>
        <v>D</v>
      </c>
      <c r="J20" s="9">
        <f>'TFA jednotlivci'!J60</f>
        <v>0</v>
      </c>
      <c r="K20" s="8" t="str">
        <f>'TFA jednotlivci'!K60</f>
        <v>D</v>
      </c>
      <c r="L20" s="9">
        <f>'TFA jednotlivci'!L60</f>
        <v>0</v>
      </c>
      <c r="M20" s="8" t="str">
        <f>'TFA jednotlivci'!M60</f>
        <v>D</v>
      </c>
      <c r="N20" s="11" t="str">
        <f>'TFA jednotlivci'!N60</f>
        <v>D</v>
      </c>
      <c r="O20" s="14" t="s">
        <v>97</v>
      </c>
    </row>
  </sheetData>
  <mergeCells count="1">
    <mergeCell ref="A1:O1"/>
  </mergeCells>
  <printOptions/>
  <pageMargins left="0.75" right="0.75" top="1" bottom="1" header="0.4921259845" footer="0.492125984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"/>
  <sheetViews>
    <sheetView workbookViewId="0" topLeftCell="A1">
      <selection activeCell="M11" sqref="M11"/>
    </sheetView>
  </sheetViews>
  <sheetFormatPr defaultColWidth="9.140625" defaultRowHeight="15"/>
  <cols>
    <col min="1" max="1" width="6.140625" style="0" customWidth="1"/>
    <col min="2" max="2" width="15.7109375" style="0" customWidth="1"/>
    <col min="3" max="3" width="10.421875" style="0" hidden="1" customWidth="1"/>
    <col min="5" max="5" width="13.140625" style="0" customWidth="1"/>
    <col min="6" max="6" width="8.57421875" style="0" hidden="1" customWidth="1"/>
    <col min="7" max="7" width="12.8515625" style="0" customWidth="1"/>
    <col min="8" max="8" width="8.57421875" style="0" hidden="1" customWidth="1"/>
    <col min="9" max="9" width="13.140625" style="0" customWidth="1"/>
    <col min="10" max="10" width="8.28125" style="0" hidden="1" customWidth="1"/>
    <col min="11" max="11" width="12.7109375" style="0" customWidth="1"/>
    <col min="12" max="12" width="8.140625" style="0" hidden="1" customWidth="1"/>
    <col min="13" max="13" width="13.140625" style="0" customWidth="1"/>
    <col min="14" max="14" width="7.7109375" style="0" hidden="1" customWidth="1"/>
    <col min="15" max="15" width="10.57421875" style="12" customWidth="1"/>
  </cols>
  <sheetData>
    <row r="1" spans="1:15" ht="23.25">
      <c r="A1" s="55" t="s">
        <v>101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15">
      <c r="A2" s="14" t="str">
        <f>'TFA jednotlivci'!A1</f>
        <v>p.č.</v>
      </c>
      <c r="B2" s="14" t="str">
        <f>'TFA jednotlivci'!B1</f>
        <v>závodník</v>
      </c>
      <c r="C2" s="14" t="str">
        <f>'TFA jednotlivci'!C1</f>
        <v>družstvo</v>
      </c>
      <c r="D2" s="14" t="str">
        <f>'TFA jednotlivci'!D1</f>
        <v>kategorie</v>
      </c>
      <c r="E2" s="14" t="str">
        <f>'TFA jednotlivci'!E1</f>
        <v>I. úsek</v>
      </c>
      <c r="F2" s="14" t="str">
        <f>'TFA jednotlivci'!F1</f>
        <v>penalty</v>
      </c>
      <c r="G2" s="14" t="str">
        <f>'TFA jednotlivci'!G1</f>
        <v>II. úsek</v>
      </c>
      <c r="H2" s="14" t="str">
        <f>'TFA jednotlivci'!H1</f>
        <v>penalty</v>
      </c>
      <c r="I2" s="14" t="str">
        <f>'TFA jednotlivci'!I1</f>
        <v>III. úsek</v>
      </c>
      <c r="J2" s="14" t="str">
        <f>'TFA jednotlivci'!J1</f>
        <v>penalty</v>
      </c>
      <c r="K2" s="14" t="str">
        <f>'TFA jednotlivci'!K1</f>
        <v>IV. úsek</v>
      </c>
      <c r="L2" s="14" t="str">
        <f>'TFA jednotlivci'!L1</f>
        <v>penalty</v>
      </c>
      <c r="M2" s="14" t="str">
        <f>'TFA jednotlivci'!M1</f>
        <v>čas celkem</v>
      </c>
      <c r="N2" s="14" t="str">
        <f>'TFA jednotlivci'!N1</f>
        <v>pořadí</v>
      </c>
      <c r="O2" s="14" t="s">
        <v>86</v>
      </c>
    </row>
    <row r="3" spans="1:15" ht="15.75">
      <c r="A3" s="11">
        <f>'TFA jednotlivci'!A13</f>
        <v>12</v>
      </c>
      <c r="B3" s="10" t="str">
        <f>'TFA jednotlivci'!B13</f>
        <v>Hubáček Zdeněk</v>
      </c>
      <c r="C3" s="10"/>
      <c r="D3" s="11" t="str">
        <f>'TFA jednotlivci'!D13</f>
        <v>C</v>
      </c>
      <c r="E3" s="8">
        <f>'TFA jednotlivci'!E13</f>
        <v>0.0011921296296296296</v>
      </c>
      <c r="F3" s="9">
        <f>'TFA jednotlivci'!F13</f>
        <v>0</v>
      </c>
      <c r="G3" s="8">
        <f>'TFA jednotlivci'!G13</f>
        <v>0.0017021990740740739</v>
      </c>
      <c r="H3" s="9">
        <f>'TFA jednotlivci'!H13</f>
        <v>0</v>
      </c>
      <c r="I3" s="8">
        <f>'TFA jednotlivci'!I13</f>
        <v>0.0011983796296296298</v>
      </c>
      <c r="J3" s="9">
        <f>'TFA jednotlivci'!J13</f>
        <v>0</v>
      </c>
      <c r="K3" s="8">
        <f>'TFA jednotlivci'!K13</f>
        <v>0.001442361111111111</v>
      </c>
      <c r="L3" s="9">
        <f>'TFA jednotlivci'!L13</f>
        <v>0</v>
      </c>
      <c r="M3" s="8">
        <f>'TFA jednotlivci'!M13</f>
        <v>0.005535069444444445</v>
      </c>
      <c r="N3" s="11">
        <f>'TFA jednotlivci'!N13</f>
        <v>41</v>
      </c>
      <c r="O3" s="14">
        <f>RANK(M3,$M$3:$M$6,1)</f>
        <v>1</v>
      </c>
    </row>
    <row r="4" spans="1:15" ht="15.75" hidden="1">
      <c r="A4" s="11">
        <f>'TFA jednotlivci'!A18</f>
        <v>17</v>
      </c>
      <c r="B4" s="10" t="str">
        <f>'TFA jednotlivci'!B18</f>
        <v>Málek Radek</v>
      </c>
      <c r="C4" s="10"/>
      <c r="D4" s="11" t="str">
        <f>'TFA jednotlivci'!D18</f>
        <v>C</v>
      </c>
      <c r="E4" s="8" t="str">
        <f>'TFA jednotlivci'!E18</f>
        <v>D</v>
      </c>
      <c r="F4" s="9">
        <f>'TFA jednotlivci'!F18</f>
        <v>0</v>
      </c>
      <c r="G4" s="8" t="str">
        <f>'TFA jednotlivci'!G18</f>
        <v>D</v>
      </c>
      <c r="H4" s="9">
        <f>'TFA jednotlivci'!H18</f>
        <v>0</v>
      </c>
      <c r="I4" s="8" t="str">
        <f>'TFA jednotlivci'!I18</f>
        <v>D</v>
      </c>
      <c r="J4" s="9">
        <f>'TFA jednotlivci'!J18</f>
        <v>0</v>
      </c>
      <c r="K4" s="8" t="str">
        <f>'TFA jednotlivci'!K18</f>
        <v>D</v>
      </c>
      <c r="L4" s="9">
        <f>'TFA jednotlivci'!L18</f>
        <v>0</v>
      </c>
      <c r="M4" s="8" t="str">
        <f>'TFA jednotlivci'!M18</f>
        <v>D</v>
      </c>
      <c r="N4" s="11" t="str">
        <f>'TFA jednotlivci'!N18</f>
        <v>D</v>
      </c>
      <c r="O4" s="14" t="s">
        <v>97</v>
      </c>
    </row>
    <row r="5" spans="1:15" ht="15.75">
      <c r="A5" s="11">
        <f>'TFA jednotlivci'!A40</f>
        <v>39</v>
      </c>
      <c r="B5" s="10" t="str">
        <f>'TFA jednotlivci'!B40</f>
        <v>Frýdl Josef</v>
      </c>
      <c r="C5" s="10" t="str">
        <f>'TFA jednotlivci'!C40</f>
        <v>HZS ZLK</v>
      </c>
      <c r="D5" s="11" t="str">
        <f>'TFA jednotlivci'!D40</f>
        <v>C</v>
      </c>
      <c r="E5" s="8">
        <f>'TFA jednotlivci'!E40</f>
        <v>0.0016087962962962963</v>
      </c>
      <c r="F5" s="9">
        <f>'TFA jednotlivci'!F40</f>
        <v>0</v>
      </c>
      <c r="G5" s="8">
        <f>'TFA jednotlivci'!G40</f>
        <v>0.001696064814814815</v>
      </c>
      <c r="H5" s="9">
        <f>'TFA jednotlivci'!H40</f>
        <v>0</v>
      </c>
      <c r="I5" s="8">
        <f>'TFA jednotlivci'!I40</f>
        <v>0.0012814814814814813</v>
      </c>
      <c r="J5" s="9">
        <f>'TFA jednotlivci'!J40</f>
        <v>0</v>
      </c>
      <c r="K5" s="8">
        <f>'TFA jednotlivci'!K40</f>
        <v>0.0012890046296296297</v>
      </c>
      <c r="L5" s="9">
        <f>'TFA jednotlivci'!L40</f>
        <v>0</v>
      </c>
      <c r="M5" s="8">
        <f>'TFA jednotlivci'!M40</f>
        <v>0.005875347222222222</v>
      </c>
      <c r="N5" s="11">
        <f>'TFA jednotlivci'!N40</f>
        <v>45</v>
      </c>
      <c r="O5" s="14">
        <f>RANK(M5,$M$3:$M$6,1)</f>
        <v>2</v>
      </c>
    </row>
    <row r="6" spans="1:15" ht="15.75">
      <c r="A6" s="11">
        <f>'TFA jednotlivci'!A28</f>
        <v>27</v>
      </c>
      <c r="B6" s="10" t="str">
        <f>'TFA jednotlivci'!B28</f>
        <v>Vlk Josef</v>
      </c>
      <c r="C6" s="10" t="str">
        <f>'TFA jednotlivci'!C28</f>
        <v>HZS ZLK</v>
      </c>
      <c r="D6" s="11" t="str">
        <f>'TFA jednotlivci'!D28</f>
        <v>C</v>
      </c>
      <c r="E6" s="8">
        <f>'TFA jednotlivci'!E28</f>
        <v>0.001400462962962963</v>
      </c>
      <c r="F6" s="9">
        <f>'TFA jednotlivci'!F28</f>
        <v>0</v>
      </c>
      <c r="G6" s="8">
        <f>'TFA jednotlivci'!G28</f>
        <v>0.0016527777777777775</v>
      </c>
      <c r="H6" s="9">
        <f>'TFA jednotlivci'!H28</f>
        <v>0</v>
      </c>
      <c r="I6" s="8">
        <f>'TFA jednotlivci'!I28</f>
        <v>0.0013799768518518519</v>
      </c>
      <c r="J6" s="9">
        <f>'TFA jednotlivci'!J28</f>
        <v>0</v>
      </c>
      <c r="K6" s="8">
        <f>'TFA jednotlivci'!K28</f>
        <v>0.0015480324074074075</v>
      </c>
      <c r="L6" s="9">
        <f>'TFA jednotlivci'!L28</f>
        <v>0</v>
      </c>
      <c r="M6" s="8">
        <f>'TFA jednotlivci'!M28</f>
        <v>0.0059812500000000005</v>
      </c>
      <c r="N6" s="11">
        <f>'TFA jednotlivci'!N28</f>
        <v>48</v>
      </c>
      <c r="O6" s="14">
        <f>RANK(M6,$M$3:$M$6,1)</f>
        <v>3</v>
      </c>
    </row>
  </sheetData>
  <mergeCells count="1">
    <mergeCell ref="A1:O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workbookViewId="0" topLeftCell="A1">
      <selection activeCell="J23" sqref="J23"/>
    </sheetView>
  </sheetViews>
  <sheetFormatPr defaultColWidth="9.140625" defaultRowHeight="15"/>
  <cols>
    <col min="1" max="1" width="4.28125" style="0" customWidth="1"/>
    <col min="2" max="2" width="18.421875" style="0" customWidth="1"/>
    <col min="3" max="3" width="13.140625" style="12" customWidth="1"/>
    <col min="5" max="5" width="14.28125" style="0" customWidth="1"/>
    <col min="6" max="6" width="16.00390625" style="0" customWidth="1"/>
    <col min="7" max="7" width="11.28125" style="0" customWidth="1"/>
  </cols>
  <sheetData>
    <row r="1" spans="1:7" ht="23.25">
      <c r="A1" s="55" t="s">
        <v>102</v>
      </c>
      <c r="B1" s="55"/>
      <c r="C1" s="55"/>
      <c r="D1" s="55"/>
      <c r="E1" s="55"/>
      <c r="F1" s="55"/>
      <c r="G1" s="55"/>
    </row>
    <row r="2" spans="1:15" ht="15.75" thickBot="1">
      <c r="A2" s="29" t="str">
        <f>'TFA jednotlivci'!A1</f>
        <v>p.č.</v>
      </c>
      <c r="B2" s="29" t="str">
        <f>'TFA jednotlivci'!B1</f>
        <v>závodník</v>
      </c>
      <c r="C2" s="29" t="str">
        <f>'TFA jednotlivci'!C1</f>
        <v>družstvo</v>
      </c>
      <c r="D2" s="30" t="str">
        <f>'TFA jednotlivci'!D1</f>
        <v>kategorie</v>
      </c>
      <c r="E2" s="29" t="s">
        <v>87</v>
      </c>
      <c r="F2" s="29" t="s">
        <v>88</v>
      </c>
      <c r="G2" s="27" t="s">
        <v>5</v>
      </c>
      <c r="H2" s="25"/>
      <c r="I2" s="25"/>
      <c r="J2" s="25"/>
      <c r="K2" s="25"/>
      <c r="L2" s="25"/>
      <c r="M2" s="25"/>
      <c r="N2" s="25"/>
      <c r="O2" s="26"/>
    </row>
    <row r="3" spans="1:7" ht="16.5" thickTop="1">
      <c r="A3" s="32">
        <v>27</v>
      </c>
      <c r="B3" s="33" t="s">
        <v>45</v>
      </c>
      <c r="C3" s="34" t="s">
        <v>93</v>
      </c>
      <c r="D3" s="34" t="s">
        <v>9</v>
      </c>
      <c r="E3" s="43">
        <f>'TFA jednotlivci'!$M$28</f>
        <v>0.0059812500000000005</v>
      </c>
      <c r="F3" s="62">
        <f>SUM(E4:E6)</f>
        <v>0.01466701388888889</v>
      </c>
      <c r="G3" s="56">
        <f>RANK(F3,$F$3:$F$54,1)</f>
        <v>10</v>
      </c>
    </row>
    <row r="4" spans="1:7" ht="15.75">
      <c r="A4" s="35">
        <v>33</v>
      </c>
      <c r="B4" s="4" t="s">
        <v>44</v>
      </c>
      <c r="C4" s="5" t="s">
        <v>93</v>
      </c>
      <c r="D4" s="5" t="s">
        <v>7</v>
      </c>
      <c r="E4" s="8">
        <f>'TFA jednotlivci'!$M$34</f>
        <v>0.004710532407407407</v>
      </c>
      <c r="F4" s="63"/>
      <c r="G4" s="57"/>
    </row>
    <row r="5" spans="1:7" ht="15.75">
      <c r="A5" s="35">
        <v>39</v>
      </c>
      <c r="B5" s="4" t="s">
        <v>43</v>
      </c>
      <c r="C5" s="5" t="s">
        <v>93</v>
      </c>
      <c r="D5" s="5" t="s">
        <v>9</v>
      </c>
      <c r="E5" s="8">
        <f>'TFA jednotlivci'!$M$40</f>
        <v>0.005875347222222222</v>
      </c>
      <c r="F5" s="63"/>
      <c r="G5" s="57"/>
    </row>
    <row r="6" spans="1:7" ht="16.5" thickBot="1">
      <c r="A6" s="36">
        <v>52</v>
      </c>
      <c r="B6" s="37" t="s">
        <v>41</v>
      </c>
      <c r="C6" s="38" t="s">
        <v>93</v>
      </c>
      <c r="D6" s="38" t="s">
        <v>7</v>
      </c>
      <c r="E6" s="31">
        <f>'TFA jednotlivci'!$M$53</f>
        <v>0.004081134259259259</v>
      </c>
      <c r="F6" s="64"/>
      <c r="G6" s="58"/>
    </row>
    <row r="7" spans="1:7" ht="16.5" thickTop="1">
      <c r="A7" s="32">
        <v>44</v>
      </c>
      <c r="B7" s="4" t="s">
        <v>67</v>
      </c>
      <c r="C7" s="3" t="s">
        <v>95</v>
      </c>
      <c r="D7" s="3" t="s">
        <v>7</v>
      </c>
      <c r="E7" s="43">
        <f>'TFA jednotlivci'!$M$45</f>
        <v>0.004777430555555556</v>
      </c>
      <c r="F7" s="65">
        <f>E7+E8+E10</f>
        <v>0.014488541666666667</v>
      </c>
      <c r="G7" s="56">
        <f>RANK(F7,$F$3:$F$54,1)</f>
        <v>9</v>
      </c>
    </row>
    <row r="8" spans="1:7" ht="15.75">
      <c r="A8" s="35">
        <v>49</v>
      </c>
      <c r="B8" s="4" t="s">
        <v>69</v>
      </c>
      <c r="C8" s="5" t="s">
        <v>95</v>
      </c>
      <c r="D8" s="5" t="s">
        <v>8</v>
      </c>
      <c r="E8" s="8">
        <f>'TFA jednotlivci'!$M$50</f>
        <v>0.004933217592592593</v>
      </c>
      <c r="F8" s="66"/>
      <c r="G8" s="57"/>
    </row>
    <row r="9" spans="1:7" ht="15.75">
      <c r="A9" s="35">
        <v>56</v>
      </c>
      <c r="B9" s="4" t="s">
        <v>70</v>
      </c>
      <c r="C9" s="5" t="s">
        <v>95</v>
      </c>
      <c r="D9" s="5" t="s">
        <v>7</v>
      </c>
      <c r="E9" s="8">
        <f>'TFA jednotlivci'!$M$57</f>
        <v>0.005406597222222222</v>
      </c>
      <c r="F9" s="66"/>
      <c r="G9" s="57"/>
    </row>
    <row r="10" spans="1:7" ht="16.5" thickBot="1">
      <c r="A10" s="36">
        <v>63</v>
      </c>
      <c r="B10" s="4" t="s">
        <v>71</v>
      </c>
      <c r="C10" s="5" t="s">
        <v>95</v>
      </c>
      <c r="D10" s="5" t="s">
        <v>8</v>
      </c>
      <c r="E10" s="31">
        <f>'TFA jednotlivci'!$M$64</f>
        <v>0.004777893518518518</v>
      </c>
      <c r="F10" s="67"/>
      <c r="G10" s="58"/>
    </row>
    <row r="11" spans="1:7" ht="16.5" thickTop="1">
      <c r="A11" s="15">
        <f>'TFA jednotlivci'!A55</f>
        <v>54</v>
      </c>
      <c r="B11" s="16" t="str">
        <f>'TFA jednotlivci'!B55</f>
        <v>Rosenkranz Ondřej</v>
      </c>
      <c r="C11" s="17" t="str">
        <f>'TFA jednotlivci'!C55</f>
        <v>HZS HK</v>
      </c>
      <c r="D11" s="17" t="str">
        <f>'TFA jednotlivci'!D55</f>
        <v>A</v>
      </c>
      <c r="E11" s="18">
        <f>'TFA jednotlivci'!$M$55</f>
        <v>0.004522916666666666</v>
      </c>
      <c r="F11" s="62">
        <f>E11+E12+E14</f>
        <v>0.014115277777777779</v>
      </c>
      <c r="G11" s="56">
        <f>RANK(F11,$F$3:$F$54,1)</f>
        <v>8</v>
      </c>
    </row>
    <row r="12" spans="1:7" ht="15.75">
      <c r="A12" s="19">
        <f>'TFA jednotlivci'!A61</f>
        <v>60</v>
      </c>
      <c r="B12" s="20" t="str">
        <f>'TFA jednotlivci'!B61</f>
        <v>Kladiva Radek</v>
      </c>
      <c r="C12" s="11" t="str">
        <f>'TFA jednotlivci'!C61</f>
        <v>HZS HK</v>
      </c>
      <c r="D12" s="11" t="str">
        <f>'TFA jednotlivci'!D61</f>
        <v>A</v>
      </c>
      <c r="E12" s="8">
        <f>'TFA jednotlivci'!$M$61</f>
        <v>0.004220601851851852</v>
      </c>
      <c r="F12" s="63"/>
      <c r="G12" s="57"/>
    </row>
    <row r="13" spans="1:7" ht="15.75">
      <c r="A13" s="19">
        <f>'TFA jednotlivci'!A65</f>
        <v>64</v>
      </c>
      <c r="B13" s="20" t="str">
        <f>'TFA jednotlivci'!B65</f>
        <v>Hrubý Jan</v>
      </c>
      <c r="C13" s="11" t="str">
        <f>'TFA jednotlivci'!C65</f>
        <v>HZS HK</v>
      </c>
      <c r="D13" s="11" t="str">
        <f>'TFA jednotlivci'!D65</f>
        <v>A</v>
      </c>
      <c r="E13" s="8">
        <f>'TFA jednotlivci'!$M$65</f>
        <v>0.0056962962962962965</v>
      </c>
      <c r="F13" s="63"/>
      <c r="G13" s="57"/>
    </row>
    <row r="14" spans="1:7" ht="16.5" thickBot="1">
      <c r="A14" s="21">
        <f>'TFA jednotlivci'!A69</f>
        <v>68</v>
      </c>
      <c r="B14" s="22" t="str">
        <f>'TFA jednotlivci'!B69</f>
        <v>Hrubý Vojtěch</v>
      </c>
      <c r="C14" s="23" t="str">
        <f>'TFA jednotlivci'!C69</f>
        <v>HZS HK</v>
      </c>
      <c r="D14" s="23" t="str">
        <f>'TFA jednotlivci'!D69</f>
        <v>A</v>
      </c>
      <c r="E14" s="24">
        <f>'TFA jednotlivci'!$M$69</f>
        <v>0.005371759259259259</v>
      </c>
      <c r="F14" s="64"/>
      <c r="G14" s="58"/>
    </row>
    <row r="15" spans="1:7" ht="16.5" thickTop="1">
      <c r="A15" s="15">
        <f>'TFA jednotlivci'!A16</f>
        <v>15</v>
      </c>
      <c r="B15" s="16" t="str">
        <f>'TFA jednotlivci'!B16</f>
        <v>Přecechtěl Michal</v>
      </c>
      <c r="C15" s="17" t="str">
        <f>'TFA jednotlivci'!C16</f>
        <v>HZS OLK</v>
      </c>
      <c r="D15" s="17" t="str">
        <f>'TFA jednotlivci'!D16</f>
        <v>B</v>
      </c>
      <c r="E15" s="18">
        <f>'TFA jednotlivci'!$M$16</f>
        <v>0.00394525462962963</v>
      </c>
      <c r="F15" s="62">
        <f>E15+E17+E18</f>
        <v>0.011998958333333334</v>
      </c>
      <c r="G15" s="59">
        <f>RANK(F15,$F$3:$F$54,1)</f>
        <v>1</v>
      </c>
    </row>
    <row r="16" spans="1:7" ht="15.75">
      <c r="A16" s="19">
        <f>'TFA jednotlivci'!A44</f>
        <v>43</v>
      </c>
      <c r="B16" s="20" t="str">
        <f>'TFA jednotlivci'!B44</f>
        <v>Popelka Pavel</v>
      </c>
      <c r="C16" s="11" t="str">
        <f>'TFA jednotlivci'!C44</f>
        <v>HZS OLK</v>
      </c>
      <c r="D16" s="11" t="str">
        <f>'TFA jednotlivci'!D44</f>
        <v>A</v>
      </c>
      <c r="E16" s="8">
        <f>'TFA jednotlivci'!$M$44</f>
        <v>0.004614120370370371</v>
      </c>
      <c r="F16" s="63"/>
      <c r="G16" s="60"/>
    </row>
    <row r="17" spans="1:7" ht="15.75">
      <c r="A17" s="19">
        <f>'TFA jednotlivci'!A49</f>
        <v>48</v>
      </c>
      <c r="B17" s="20" t="str">
        <f>'TFA jednotlivci'!B49</f>
        <v>Zobaník Tomáš</v>
      </c>
      <c r="C17" s="11" t="str">
        <f>'TFA jednotlivci'!C49</f>
        <v>HZS OLK</v>
      </c>
      <c r="D17" s="11" t="str">
        <f>'TFA jednotlivci'!D49</f>
        <v>B</v>
      </c>
      <c r="E17" s="8">
        <f>'TFA jednotlivci'!$M$49</f>
        <v>0.004019560185185185</v>
      </c>
      <c r="F17" s="63"/>
      <c r="G17" s="60"/>
    </row>
    <row r="18" spans="1:7" ht="16.5" thickBot="1">
      <c r="A18" s="21">
        <f>'TFA jednotlivci'!A56</f>
        <v>55</v>
      </c>
      <c r="B18" s="22" t="str">
        <f>'TFA jednotlivci'!B56</f>
        <v>Plšek Martin</v>
      </c>
      <c r="C18" s="23" t="str">
        <f>'TFA jednotlivci'!C56</f>
        <v>HZS OLK</v>
      </c>
      <c r="D18" s="23" t="str">
        <f>'TFA jednotlivci'!D56</f>
        <v>A</v>
      </c>
      <c r="E18" s="24">
        <f>'TFA jednotlivci'!$M$56</f>
        <v>0.0040341435185185185</v>
      </c>
      <c r="F18" s="64"/>
      <c r="G18" s="61"/>
    </row>
    <row r="19" spans="1:7" ht="16.5" thickTop="1">
      <c r="A19" s="15">
        <f>'TFA jednotlivci'!A32</f>
        <v>31</v>
      </c>
      <c r="B19" s="16" t="str">
        <f>'TFA jednotlivci'!B32</f>
        <v>Slatinský Miroslav</v>
      </c>
      <c r="C19" s="17" t="str">
        <f>'TFA jednotlivci'!C32</f>
        <v>HZS Vysočina</v>
      </c>
      <c r="D19" s="17" t="str">
        <f>'TFA jednotlivci'!D32</f>
        <v>A</v>
      </c>
      <c r="E19" s="18">
        <f>'TFA jednotlivci'!$M$32</f>
        <v>0.004347800925925925</v>
      </c>
      <c r="F19" s="62">
        <f>SUM(E19:E22)</f>
        <v>0.012809606481481479</v>
      </c>
      <c r="G19" s="59">
        <f>RANK(F19,$F$3:$F$54,1)</f>
        <v>3</v>
      </c>
    </row>
    <row r="20" spans="1:7" ht="15.75">
      <c r="A20" s="19">
        <f>'TFA jednotlivci'!A43</f>
        <v>42</v>
      </c>
      <c r="B20" s="20" t="str">
        <f>'TFA jednotlivci'!B43</f>
        <v>Pařil Milan</v>
      </c>
      <c r="C20" s="11" t="str">
        <f>'TFA jednotlivci'!C43</f>
        <v>HZS Vysočina</v>
      </c>
      <c r="D20" s="11" t="str">
        <f>'TFA jednotlivci'!D43</f>
        <v>B</v>
      </c>
      <c r="E20" s="8">
        <f>'TFA jednotlivci'!$M$43</f>
        <v>0.004622106481481481</v>
      </c>
      <c r="F20" s="63"/>
      <c r="G20" s="60"/>
    </row>
    <row r="21" spans="1:7" ht="15.75">
      <c r="A21" s="19">
        <f>'TFA jednotlivci'!A48</f>
        <v>47</v>
      </c>
      <c r="B21" s="20" t="str">
        <f>'TFA jednotlivci'!B48</f>
        <v>Vyhnálek Petr</v>
      </c>
      <c r="C21" s="11" t="str">
        <f>'TFA jednotlivci'!C48</f>
        <v>HZS Vysočina</v>
      </c>
      <c r="D21" s="11" t="str">
        <f>'TFA jednotlivci'!D48</f>
        <v>A</v>
      </c>
      <c r="E21" s="8">
        <f>'TFA jednotlivci'!$M$48</f>
        <v>0.003839699074074074</v>
      </c>
      <c r="F21" s="63"/>
      <c r="G21" s="60"/>
    </row>
    <row r="22" spans="1:7" ht="16.5" thickBot="1">
      <c r="A22" s="21"/>
      <c r="B22" s="22"/>
      <c r="C22" s="23"/>
      <c r="D22" s="23"/>
      <c r="E22" s="24"/>
      <c r="F22" s="64"/>
      <c r="G22" s="61"/>
    </row>
    <row r="23" spans="1:7" ht="16.5" thickTop="1">
      <c r="A23" s="15">
        <f>'TFA jednotlivci'!A6</f>
        <v>5</v>
      </c>
      <c r="B23" s="16" t="str">
        <f>'TFA jednotlivci'!B6</f>
        <v>Kopecký Martin</v>
      </c>
      <c r="C23" s="17" t="str">
        <f>'TFA jednotlivci'!C6</f>
        <v>UO Domažlice</v>
      </c>
      <c r="D23" s="17" t="str">
        <f>'TFA jednotlivci'!D6</f>
        <v>A</v>
      </c>
      <c r="E23" s="18">
        <f>'TFA jednotlivci'!$M$6</f>
        <v>0.005066550925925926</v>
      </c>
      <c r="F23" s="62">
        <f>SUM(E23:E26)</f>
        <v>0.016555324074074073</v>
      </c>
      <c r="G23" s="56">
        <f>RANK(F23,$F$3:$F$54,1)</f>
        <v>12</v>
      </c>
    </row>
    <row r="24" spans="1:7" ht="15.75">
      <c r="A24" s="19">
        <f>'TFA jednotlivci'!A19</f>
        <v>18</v>
      </c>
      <c r="B24" s="20" t="str">
        <f>'TFA jednotlivci'!B19</f>
        <v>Pernikl Lukáš</v>
      </c>
      <c r="C24" s="11" t="str">
        <f>'TFA jednotlivci'!C19</f>
        <v>UO Domažlice</v>
      </c>
      <c r="D24" s="11" t="str">
        <f>'TFA jednotlivci'!D19</f>
        <v>A</v>
      </c>
      <c r="E24" s="8">
        <f>'TFA jednotlivci'!$M$19</f>
        <v>0.005265162037037037</v>
      </c>
      <c r="F24" s="63"/>
      <c r="G24" s="57"/>
    </row>
    <row r="25" spans="1:7" ht="15.75">
      <c r="A25" s="19">
        <f>'TFA jednotlivci'!A31</f>
        <v>30</v>
      </c>
      <c r="B25" s="20" t="str">
        <f>'TFA jednotlivci'!B31</f>
        <v>Lamač Přemysl</v>
      </c>
      <c r="C25" s="11" t="str">
        <f>'TFA jednotlivci'!C31</f>
        <v>UO Domažlice</v>
      </c>
      <c r="D25" s="11" t="str">
        <f>'TFA jednotlivci'!D31</f>
        <v>A</v>
      </c>
      <c r="E25" s="8" t="str">
        <f>'TFA jednotlivci'!$M$31</f>
        <v>D</v>
      </c>
      <c r="F25" s="63"/>
      <c r="G25" s="57"/>
    </row>
    <row r="26" spans="1:7" ht="16.5" thickBot="1">
      <c r="A26" s="21">
        <f>'TFA jednotlivci'!A38</f>
        <v>37</v>
      </c>
      <c r="B26" s="22" t="str">
        <f>'TFA jednotlivci'!B38</f>
        <v>Machyán Filip</v>
      </c>
      <c r="C26" s="23" t="str">
        <f>'TFA jednotlivci'!C38</f>
        <v>UO Domažlice</v>
      </c>
      <c r="D26" s="23" t="str">
        <f>'TFA jednotlivci'!D38</f>
        <v>A</v>
      </c>
      <c r="E26" s="24">
        <f>'TFA jednotlivci'!$M$38</f>
        <v>0.006223611111111111</v>
      </c>
      <c r="F26" s="64"/>
      <c r="G26" s="58"/>
    </row>
    <row r="27" spans="1:7" ht="16.5" thickTop="1">
      <c r="A27" s="32">
        <v>6</v>
      </c>
      <c r="B27" s="33" t="s">
        <v>32</v>
      </c>
      <c r="C27" s="34" t="s">
        <v>90</v>
      </c>
      <c r="D27" s="34" t="s">
        <v>8</v>
      </c>
      <c r="E27" s="52">
        <f>'TFA jednotlivci'!$M$7</f>
        <v>0.005172800925925926</v>
      </c>
      <c r="F27" s="62">
        <f>SUM(E27:E30)</f>
        <v>0.017170486111111112</v>
      </c>
      <c r="G27" s="56">
        <f>RANK(F27,$F$3:$F$54,1)</f>
        <v>13</v>
      </c>
    </row>
    <row r="28" spans="1:7" ht="15.75">
      <c r="A28" s="35">
        <v>24</v>
      </c>
      <c r="B28" s="4" t="s">
        <v>40</v>
      </c>
      <c r="C28" s="5" t="s">
        <v>90</v>
      </c>
      <c r="D28" s="5" t="s">
        <v>7</v>
      </c>
      <c r="E28" s="8" t="str">
        <f>'TFA jednotlivci'!$M$25</f>
        <v>D</v>
      </c>
      <c r="F28" s="63"/>
      <c r="G28" s="57"/>
    </row>
    <row r="29" spans="1:7" ht="15.75">
      <c r="A29" s="35">
        <v>36</v>
      </c>
      <c r="B29" s="4" t="s">
        <v>15</v>
      </c>
      <c r="C29" s="5" t="s">
        <v>90</v>
      </c>
      <c r="D29" s="5" t="s">
        <v>7</v>
      </c>
      <c r="E29" s="8">
        <f>'TFA jednotlivci'!$M$37</f>
        <v>0.006039467592592593</v>
      </c>
      <c r="F29" s="63"/>
      <c r="G29" s="57"/>
    </row>
    <row r="30" spans="1:7" ht="16.5" thickBot="1">
      <c r="A30" s="36">
        <v>50</v>
      </c>
      <c r="B30" s="37" t="s">
        <v>16</v>
      </c>
      <c r="C30" s="38" t="s">
        <v>90</v>
      </c>
      <c r="D30" s="38" t="s">
        <v>7</v>
      </c>
      <c r="E30" s="53">
        <f>'TFA jednotlivci'!$M$51</f>
        <v>0.005958217592592593</v>
      </c>
      <c r="F30" s="64"/>
      <c r="G30" s="58"/>
    </row>
    <row r="31" spans="1:7" ht="16.5" thickTop="1">
      <c r="A31" s="32">
        <v>14</v>
      </c>
      <c r="B31" s="33" t="s">
        <v>24</v>
      </c>
      <c r="C31" s="34" t="s">
        <v>92</v>
      </c>
      <c r="D31" s="34" t="s">
        <v>8</v>
      </c>
      <c r="E31" s="52">
        <f>'TFA jednotlivci'!$M$15</f>
        <v>0.004695601851851852</v>
      </c>
      <c r="F31" s="68">
        <f>SUM(E32:E34)</f>
        <v>0.012483912037037036</v>
      </c>
      <c r="G31" s="59">
        <f>RANK(F31,$F$3:$F$54,1)</f>
        <v>2</v>
      </c>
    </row>
    <row r="32" spans="1:7" ht="15.75">
      <c r="A32" s="35">
        <v>26</v>
      </c>
      <c r="B32" s="4" t="s">
        <v>25</v>
      </c>
      <c r="C32" s="5" t="s">
        <v>92</v>
      </c>
      <c r="D32" s="5" t="s">
        <v>7</v>
      </c>
      <c r="E32" s="8">
        <f>'TFA jednotlivci'!$M$27</f>
        <v>0.0042778935185185185</v>
      </c>
      <c r="F32" s="69"/>
      <c r="G32" s="60"/>
    </row>
    <row r="33" spans="1:7" ht="15.75">
      <c r="A33" s="35">
        <v>32</v>
      </c>
      <c r="B33" s="4" t="s">
        <v>31</v>
      </c>
      <c r="C33" s="5" t="s">
        <v>92</v>
      </c>
      <c r="D33" s="5" t="s">
        <v>8</v>
      </c>
      <c r="E33" s="8">
        <f>'TFA jednotlivci'!$M$33</f>
        <v>0.004131365740740741</v>
      </c>
      <c r="F33" s="69"/>
      <c r="G33" s="60"/>
    </row>
    <row r="34" spans="1:7" ht="16.5" thickBot="1">
      <c r="A34" s="36">
        <v>38</v>
      </c>
      <c r="B34" s="37" t="s">
        <v>50</v>
      </c>
      <c r="C34" s="38" t="s">
        <v>92</v>
      </c>
      <c r="D34" s="38" t="s">
        <v>7</v>
      </c>
      <c r="E34" s="53">
        <f>'TFA jednotlivci'!$M$39</f>
        <v>0.004074652777777778</v>
      </c>
      <c r="F34" s="70"/>
      <c r="G34" s="61"/>
    </row>
    <row r="35" spans="1:7" ht="16.5" thickTop="1">
      <c r="A35" s="32">
        <v>3</v>
      </c>
      <c r="B35" s="33" t="s">
        <v>29</v>
      </c>
      <c r="C35" s="34" t="s">
        <v>89</v>
      </c>
      <c r="D35" s="34" t="s">
        <v>7</v>
      </c>
      <c r="E35" s="52">
        <f>'TFA jednotlivci'!$M$34</f>
        <v>0.004710532407407407</v>
      </c>
      <c r="F35" s="68">
        <f>SUM(E35:E37)</f>
        <v>0.013925231481481483</v>
      </c>
      <c r="G35" s="56">
        <f>RANK(F35,$F$3:$F$54,1)</f>
        <v>7</v>
      </c>
    </row>
    <row r="36" spans="1:7" ht="15.75">
      <c r="A36" s="35">
        <v>9</v>
      </c>
      <c r="B36" s="4" t="s">
        <v>30</v>
      </c>
      <c r="C36" s="5" t="s">
        <v>89</v>
      </c>
      <c r="D36" s="5" t="s">
        <v>8</v>
      </c>
      <c r="E36" s="8">
        <f>'TFA jednotlivci'!$M$10</f>
        <v>0.0044625</v>
      </c>
      <c r="F36" s="69"/>
      <c r="G36" s="57"/>
    </row>
    <row r="37" spans="1:7" ht="15.75">
      <c r="A37" s="35">
        <v>20</v>
      </c>
      <c r="B37" s="4" t="s">
        <v>26</v>
      </c>
      <c r="C37" s="5" t="s">
        <v>89</v>
      </c>
      <c r="D37" s="5" t="s">
        <v>7</v>
      </c>
      <c r="E37" s="8">
        <f>'TFA jednotlivci'!$M$21</f>
        <v>0.0047521990740740745</v>
      </c>
      <c r="F37" s="69"/>
      <c r="G37" s="57"/>
    </row>
    <row r="38" spans="1:7" ht="16.5" thickBot="1">
      <c r="A38" s="36">
        <v>45</v>
      </c>
      <c r="B38" s="37" t="s">
        <v>27</v>
      </c>
      <c r="C38" s="38" t="s">
        <v>89</v>
      </c>
      <c r="D38" s="38" t="s">
        <v>8</v>
      </c>
      <c r="E38" s="53">
        <f>'TFA jednotlivci'!$M$46</f>
        <v>0.0056473379629629625</v>
      </c>
      <c r="F38" s="70"/>
      <c r="G38" s="58"/>
    </row>
    <row r="39" spans="1:7" ht="16.5" thickTop="1">
      <c r="A39" s="40"/>
      <c r="B39" s="41"/>
      <c r="C39" s="42"/>
      <c r="D39" s="42"/>
      <c r="E39" s="52"/>
      <c r="F39" s="44"/>
      <c r="G39" s="56">
        <f>RANK(F40,$F$3:$F$54,1)</f>
        <v>5</v>
      </c>
    </row>
    <row r="40" spans="1:7" ht="15.75">
      <c r="A40" s="39">
        <v>11</v>
      </c>
      <c r="B40" s="4" t="s">
        <v>37</v>
      </c>
      <c r="C40" s="3" t="s">
        <v>91</v>
      </c>
      <c r="D40" s="3" t="s">
        <v>7</v>
      </c>
      <c r="E40" s="8">
        <f>'TFA jednotlivci'!$M$12</f>
        <v>0.004200810185185186</v>
      </c>
      <c r="F40" s="71">
        <f>SUM(E40:E42)</f>
        <v>0.012919097222222224</v>
      </c>
      <c r="G40" s="57"/>
    </row>
    <row r="41" spans="1:7" ht="15.75">
      <c r="A41" s="35">
        <v>35</v>
      </c>
      <c r="B41" s="4" t="s">
        <v>34</v>
      </c>
      <c r="C41" s="5" t="s">
        <v>91</v>
      </c>
      <c r="D41" s="5" t="s">
        <v>8</v>
      </c>
      <c r="E41" s="8">
        <f>'TFA jednotlivci'!$M$36</f>
        <v>0.004265625</v>
      </c>
      <c r="F41" s="72"/>
      <c r="G41" s="57"/>
    </row>
    <row r="42" spans="1:7" ht="16.5" thickBot="1">
      <c r="A42" s="36">
        <v>41</v>
      </c>
      <c r="B42" s="37" t="s">
        <v>33</v>
      </c>
      <c r="C42" s="38" t="s">
        <v>91</v>
      </c>
      <c r="D42" s="38" t="s">
        <v>7</v>
      </c>
      <c r="E42" s="53">
        <f>'TFA jednotlivci'!$M$42</f>
        <v>0.004452662037037037</v>
      </c>
      <c r="F42" s="73"/>
      <c r="G42" s="58"/>
    </row>
    <row r="43" spans="1:7" ht="16.5" thickTop="1">
      <c r="A43" s="32"/>
      <c r="B43" s="33"/>
      <c r="C43" s="34"/>
      <c r="D43" s="34"/>
      <c r="E43" s="52"/>
      <c r="F43" s="45"/>
      <c r="G43" s="56">
        <f>RANK(F44,$F$3:$F$54,1)</f>
        <v>6</v>
      </c>
    </row>
    <row r="44" spans="1:7" ht="15.75">
      <c r="A44" s="39">
        <v>34</v>
      </c>
      <c r="B44" s="4" t="s">
        <v>53</v>
      </c>
      <c r="C44" s="3" t="s">
        <v>94</v>
      </c>
      <c r="D44" s="3" t="s">
        <v>7</v>
      </c>
      <c r="E44" s="8">
        <f>'TFA jednotlivci'!$M$35</f>
        <v>0.005328472222222222</v>
      </c>
      <c r="F44" s="71">
        <f>SUM(E44:E46)</f>
        <v>0.013704050925925927</v>
      </c>
      <c r="G44" s="57"/>
    </row>
    <row r="45" spans="1:7" ht="15.75">
      <c r="A45" s="35">
        <v>40</v>
      </c>
      <c r="B45" s="4" t="s">
        <v>52</v>
      </c>
      <c r="C45" s="5" t="s">
        <v>94</v>
      </c>
      <c r="D45" s="5" t="s">
        <v>8</v>
      </c>
      <c r="E45" s="54">
        <f>'TFA jednotlivci'!$M$41</f>
        <v>0.004714699074074074</v>
      </c>
      <c r="F45" s="72"/>
      <c r="G45" s="57"/>
    </row>
    <row r="46" spans="1:7" ht="16.5" thickBot="1">
      <c r="A46" s="36">
        <v>51</v>
      </c>
      <c r="B46" s="37" t="s">
        <v>51</v>
      </c>
      <c r="C46" s="38" t="s">
        <v>94</v>
      </c>
      <c r="D46" s="38" t="s">
        <v>7</v>
      </c>
      <c r="E46" s="53">
        <f>'TFA jednotlivci'!$M$52</f>
        <v>0.00366087962962963</v>
      </c>
      <c r="F46" s="73"/>
      <c r="G46" s="58"/>
    </row>
    <row r="47" spans="1:7" ht="16.5" thickTop="1">
      <c r="A47" s="32"/>
      <c r="B47" s="33"/>
      <c r="C47" s="34"/>
      <c r="D47" s="34"/>
      <c r="E47" s="52"/>
      <c r="F47" s="45"/>
      <c r="G47" s="56">
        <f>RANK(F48,$F$3:$F$54,1)</f>
        <v>11</v>
      </c>
    </row>
    <row r="48" spans="1:7" ht="15.75">
      <c r="A48" s="39">
        <v>19</v>
      </c>
      <c r="B48" s="4" t="s">
        <v>63</v>
      </c>
      <c r="C48" s="3" t="s">
        <v>96</v>
      </c>
      <c r="D48" s="3" t="s">
        <v>7</v>
      </c>
      <c r="E48" s="8">
        <f>'TFA jednotlivci'!$M$20</f>
        <v>0.00435300925925926</v>
      </c>
      <c r="F48" s="71">
        <f>SUM(E48:E50)</f>
        <v>0.015113888888888889</v>
      </c>
      <c r="G48" s="57"/>
    </row>
    <row r="49" spans="1:7" ht="15.75">
      <c r="A49" s="35">
        <v>57</v>
      </c>
      <c r="B49" s="4" t="s">
        <v>64</v>
      </c>
      <c r="C49" s="5" t="s">
        <v>96</v>
      </c>
      <c r="D49" s="5" t="s">
        <v>7</v>
      </c>
      <c r="E49" s="31">
        <f>'TFA jednotlivci'!$M$58</f>
        <v>0.005547916666666666</v>
      </c>
      <c r="F49" s="72"/>
      <c r="G49" s="57"/>
    </row>
    <row r="50" spans="1:7" ht="16.5" thickBot="1">
      <c r="A50" s="36">
        <v>58</v>
      </c>
      <c r="B50" s="37" t="s">
        <v>65</v>
      </c>
      <c r="C50" s="38" t="s">
        <v>96</v>
      </c>
      <c r="D50" s="38" t="s">
        <v>7</v>
      </c>
      <c r="E50" s="53">
        <f>'TFA jednotlivci'!$M$59</f>
        <v>0.005212962962962963</v>
      </c>
      <c r="F50" s="73"/>
      <c r="G50" s="58"/>
    </row>
    <row r="51" spans="1:7" ht="16.5" thickTop="1">
      <c r="A51" s="32"/>
      <c r="B51" s="33"/>
      <c r="C51" s="34"/>
      <c r="D51" s="34"/>
      <c r="E51" s="52"/>
      <c r="F51" s="45"/>
      <c r="G51" s="56">
        <f>RANK(F52,$F$3:$F$54,1)</f>
        <v>3</v>
      </c>
    </row>
    <row r="52" spans="1:7" ht="15.75">
      <c r="A52" s="39">
        <v>31</v>
      </c>
      <c r="B52" s="4" t="s">
        <v>56</v>
      </c>
      <c r="C52" s="3" t="s">
        <v>57</v>
      </c>
      <c r="D52" s="3" t="s">
        <v>7</v>
      </c>
      <c r="E52" s="8">
        <f>'TFA jednotlivci'!$M$32</f>
        <v>0.004347800925925925</v>
      </c>
      <c r="F52" s="71">
        <f>SUM(E52:E54)</f>
        <v>0.012809606481481479</v>
      </c>
      <c r="G52" s="57"/>
    </row>
    <row r="53" spans="1:7" ht="15.75">
      <c r="A53" s="35">
        <v>42</v>
      </c>
      <c r="B53" s="4" t="s">
        <v>58</v>
      </c>
      <c r="C53" s="5" t="s">
        <v>57</v>
      </c>
      <c r="D53" s="5" t="s">
        <v>8</v>
      </c>
      <c r="E53" s="8">
        <f>'TFA jednotlivci'!$M$43</f>
        <v>0.004622106481481481</v>
      </c>
      <c r="F53" s="72"/>
      <c r="G53" s="57"/>
    </row>
    <row r="54" spans="1:7" ht="16.5" thickBot="1">
      <c r="A54" s="36">
        <v>47</v>
      </c>
      <c r="B54" s="37" t="s">
        <v>59</v>
      </c>
      <c r="C54" s="38" t="s">
        <v>57</v>
      </c>
      <c r="D54" s="38" t="s">
        <v>7</v>
      </c>
      <c r="E54" s="53">
        <f>'TFA jednotlivci'!$M$48</f>
        <v>0.003839699074074074</v>
      </c>
      <c r="F54" s="73"/>
      <c r="G54" s="58"/>
    </row>
    <row r="55" ht="15.75" thickTop="1"/>
  </sheetData>
  <mergeCells count="27">
    <mergeCell ref="F48:F50"/>
    <mergeCell ref="F52:F54"/>
    <mergeCell ref="G39:G42"/>
    <mergeCell ref="G43:G46"/>
    <mergeCell ref="G47:G50"/>
    <mergeCell ref="G51:G54"/>
    <mergeCell ref="F35:F38"/>
    <mergeCell ref="G35:G38"/>
    <mergeCell ref="F40:F42"/>
    <mergeCell ref="F44:F46"/>
    <mergeCell ref="F27:F30"/>
    <mergeCell ref="G27:G30"/>
    <mergeCell ref="F31:F34"/>
    <mergeCell ref="G31:G34"/>
    <mergeCell ref="G23:G26"/>
    <mergeCell ref="F3:F6"/>
    <mergeCell ref="F7:F10"/>
    <mergeCell ref="G3:G6"/>
    <mergeCell ref="G7:G10"/>
    <mergeCell ref="F23:F26"/>
    <mergeCell ref="F19:F22"/>
    <mergeCell ref="F15:F18"/>
    <mergeCell ref="F11:F14"/>
    <mergeCell ref="A1:G1"/>
    <mergeCell ref="G11:G14"/>
    <mergeCell ref="G15:G18"/>
    <mergeCell ref="G19:G22"/>
  </mergeCells>
  <printOptions/>
  <pageMargins left="0.75" right="0.75" top="1" bottom="1" header="0.4921259845" footer="0.4921259845"/>
  <pageSetup fitToHeight="1" fitToWidth="1"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84"/>
  <sheetViews>
    <sheetView workbookViewId="0" topLeftCell="A1">
      <selection activeCell="A1" sqref="A1:IV16384"/>
    </sheetView>
  </sheetViews>
  <sheetFormatPr defaultColWidth="9.140625" defaultRowHeight="15"/>
  <cols>
    <col min="1" max="1" width="4.140625" style="7" customWidth="1"/>
    <col min="2" max="2" width="20.00390625" style="2" customWidth="1"/>
    <col min="3" max="3" width="13.8515625" style="2" hidden="1" customWidth="1"/>
    <col min="4" max="4" width="11.421875" style="7" customWidth="1"/>
    <col min="5" max="5" width="13.57421875" style="7" customWidth="1"/>
    <col min="6" max="6" width="8.8515625" style="7" hidden="1" customWidth="1"/>
    <col min="7" max="7" width="12.28125" style="7" customWidth="1"/>
    <col min="8" max="8" width="8.8515625" style="7" hidden="1" customWidth="1"/>
    <col min="9" max="9" width="12.00390625" style="7" customWidth="1"/>
    <col min="10" max="10" width="8.7109375" style="7" hidden="1" customWidth="1"/>
    <col min="11" max="11" width="12.7109375" style="7" customWidth="1"/>
    <col min="12" max="12" width="8.421875" style="7" hidden="1" customWidth="1"/>
    <col min="13" max="13" width="14.28125" style="7" customWidth="1"/>
    <col min="14" max="14" width="10.8515625" style="7" customWidth="1"/>
    <col min="15" max="16384" width="9.140625" style="2" customWidth="1"/>
  </cols>
  <sheetData>
    <row r="2" spans="1:14" ht="23.25">
      <c r="A2" s="74" t="s">
        <v>98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4" spans="1:14" ht="16.5" thickBot="1">
      <c r="A4" s="1" t="s">
        <v>1</v>
      </c>
      <c r="B4" s="1" t="s">
        <v>0</v>
      </c>
      <c r="C4" s="1" t="s">
        <v>13</v>
      </c>
      <c r="D4" s="1" t="s">
        <v>6</v>
      </c>
      <c r="E4" s="1" t="s">
        <v>2</v>
      </c>
      <c r="F4" s="1" t="s">
        <v>3</v>
      </c>
      <c r="G4" s="1" t="s">
        <v>10</v>
      </c>
      <c r="H4" s="1" t="s">
        <v>3</v>
      </c>
      <c r="I4" s="1" t="s">
        <v>11</v>
      </c>
      <c r="J4" s="1" t="s">
        <v>3</v>
      </c>
      <c r="K4" s="1" t="s">
        <v>12</v>
      </c>
      <c r="L4" s="1" t="s">
        <v>3</v>
      </c>
      <c r="M4" s="1" t="s">
        <v>4</v>
      </c>
      <c r="N4" s="1" t="s">
        <v>5</v>
      </c>
    </row>
    <row r="5" spans="1:14" ht="16.5" thickTop="1">
      <c r="A5" s="3">
        <v>51</v>
      </c>
      <c r="B5" s="4" t="s">
        <v>51</v>
      </c>
      <c r="C5" s="4" t="s">
        <v>94</v>
      </c>
      <c r="D5" s="3" t="s">
        <v>7</v>
      </c>
      <c r="E5" s="8">
        <v>0.0008449074074074075</v>
      </c>
      <c r="F5" s="9"/>
      <c r="G5" s="8">
        <v>0.001140625</v>
      </c>
      <c r="H5" s="9"/>
      <c r="I5" s="8">
        <v>0.0008494212962962964</v>
      </c>
      <c r="J5" s="9"/>
      <c r="K5" s="8">
        <v>0.000825925925925926</v>
      </c>
      <c r="L5" s="9"/>
      <c r="M5" s="8">
        <f>SUM(E5:L5)</f>
        <v>0.00366087962962963</v>
      </c>
      <c r="N5" s="3">
        <f>RANK(M5,$M$5:$M$72,1)</f>
        <v>1</v>
      </c>
    </row>
    <row r="6" spans="1:14" ht="15.75">
      <c r="A6" s="5">
        <v>47</v>
      </c>
      <c r="B6" s="4" t="s">
        <v>59</v>
      </c>
      <c r="C6" s="6" t="s">
        <v>57</v>
      </c>
      <c r="D6" s="5" t="s">
        <v>7</v>
      </c>
      <c r="E6" s="8">
        <v>0.0009837962962962964</v>
      </c>
      <c r="F6" s="9"/>
      <c r="G6" s="8">
        <v>0.0011192129629629631</v>
      </c>
      <c r="H6" s="9"/>
      <c r="I6" s="8">
        <v>0.0008805555555555555</v>
      </c>
      <c r="J6" s="9"/>
      <c r="K6" s="8">
        <v>0.0008561342592592592</v>
      </c>
      <c r="L6" s="9"/>
      <c r="M6" s="8">
        <f>SUM(E6:L6)</f>
        <v>0.003839699074074074</v>
      </c>
      <c r="N6" s="3">
        <f>RANK(M6,$M$5:$M$72,1)</f>
        <v>2</v>
      </c>
    </row>
    <row r="7" spans="1:14" ht="15.75">
      <c r="A7" s="5">
        <v>15</v>
      </c>
      <c r="B7" s="4" t="s">
        <v>61</v>
      </c>
      <c r="C7" s="6" t="s">
        <v>84</v>
      </c>
      <c r="D7" s="5" t="s">
        <v>8</v>
      </c>
      <c r="E7" s="8">
        <v>0.0009490740740740741</v>
      </c>
      <c r="F7" s="9"/>
      <c r="G7" s="8">
        <v>0.0011496527777777779</v>
      </c>
      <c r="H7" s="9"/>
      <c r="I7" s="8">
        <v>0.0009020833333333333</v>
      </c>
      <c r="J7" s="9"/>
      <c r="K7" s="8">
        <v>0.0009444444444444445</v>
      </c>
      <c r="L7" s="9"/>
      <c r="M7" s="8">
        <f>SUM(E7:L7)</f>
        <v>0.00394525462962963</v>
      </c>
      <c r="N7" s="3">
        <f>RANK(M7,$M$5:$M$72,1)</f>
        <v>3</v>
      </c>
    </row>
    <row r="8" spans="1:14" s="51" customFormat="1" ht="15.75" hidden="1">
      <c r="A8" s="46">
        <v>4</v>
      </c>
      <c r="B8" s="28" t="s">
        <v>48</v>
      </c>
      <c r="C8" s="47"/>
      <c r="D8" s="46" t="s">
        <v>7</v>
      </c>
      <c r="E8" s="48" t="s">
        <v>97</v>
      </c>
      <c r="F8" s="49"/>
      <c r="G8" s="48" t="s">
        <v>97</v>
      </c>
      <c r="H8" s="49"/>
      <c r="I8" s="48" t="s">
        <v>97</v>
      </c>
      <c r="J8" s="49"/>
      <c r="K8" s="48" t="s">
        <v>97</v>
      </c>
      <c r="L8" s="49"/>
      <c r="M8" s="48" t="s">
        <v>97</v>
      </c>
      <c r="N8" s="50" t="s">
        <v>97</v>
      </c>
    </row>
    <row r="9" spans="1:14" ht="15.75">
      <c r="A9" s="5">
        <v>48</v>
      </c>
      <c r="B9" s="4" t="s">
        <v>73</v>
      </c>
      <c r="C9" s="6" t="s">
        <v>84</v>
      </c>
      <c r="D9" s="5" t="s">
        <v>8</v>
      </c>
      <c r="E9" s="8">
        <v>0.0009953703703703704</v>
      </c>
      <c r="F9" s="9"/>
      <c r="G9" s="8">
        <v>0.0011599537037037036</v>
      </c>
      <c r="H9" s="9"/>
      <c r="I9" s="8">
        <v>0.0008949074074074073</v>
      </c>
      <c r="J9" s="9"/>
      <c r="K9" s="8">
        <v>0.0009693287037037036</v>
      </c>
      <c r="L9" s="9"/>
      <c r="M9" s="8">
        <f>SUM(E9:L9)</f>
        <v>0.004019560185185185</v>
      </c>
      <c r="N9" s="3">
        <f>RANK(M9,$M$5:$M$72,1)</f>
        <v>4</v>
      </c>
    </row>
    <row r="10" spans="1:14" ht="15.75">
      <c r="A10" s="5">
        <v>55</v>
      </c>
      <c r="B10" s="4" t="s">
        <v>74</v>
      </c>
      <c r="C10" s="6" t="s">
        <v>84</v>
      </c>
      <c r="D10" s="5" t="s">
        <v>7</v>
      </c>
      <c r="E10" s="8">
        <v>0.0009027777777777778</v>
      </c>
      <c r="F10" s="9"/>
      <c r="G10" s="8">
        <v>0.0012181712962962964</v>
      </c>
      <c r="H10" s="9"/>
      <c r="I10" s="8">
        <v>0.0008866898148148149</v>
      </c>
      <c r="J10" s="9"/>
      <c r="K10" s="8">
        <v>0.0010265046296296296</v>
      </c>
      <c r="L10" s="9"/>
      <c r="M10" s="8">
        <f>SUM(E10:L10)</f>
        <v>0.0040341435185185185</v>
      </c>
      <c r="N10" s="3">
        <f>RANK(M10,$M$5:$M$72,1)</f>
        <v>5</v>
      </c>
    </row>
    <row r="11" spans="1:14" s="51" customFormat="1" ht="15.75" hidden="1">
      <c r="A11" s="46">
        <v>7</v>
      </c>
      <c r="B11" s="28" t="s">
        <v>38</v>
      </c>
      <c r="C11" s="47"/>
      <c r="D11" s="46" t="s">
        <v>7</v>
      </c>
      <c r="E11" s="48" t="s">
        <v>97</v>
      </c>
      <c r="F11" s="49"/>
      <c r="G11" s="48" t="s">
        <v>97</v>
      </c>
      <c r="H11" s="49"/>
      <c r="I11" s="48" t="s">
        <v>97</v>
      </c>
      <c r="J11" s="49"/>
      <c r="K11" s="48" t="s">
        <v>97</v>
      </c>
      <c r="L11" s="49"/>
      <c r="M11" s="48" t="s">
        <v>97</v>
      </c>
      <c r="N11" s="50" t="s">
        <v>97</v>
      </c>
    </row>
    <row r="12" spans="1:14" ht="15.75">
      <c r="A12" s="5">
        <v>38</v>
      </c>
      <c r="B12" s="4" t="s">
        <v>50</v>
      </c>
      <c r="C12" s="6" t="s">
        <v>92</v>
      </c>
      <c r="D12" s="5" t="s">
        <v>7</v>
      </c>
      <c r="E12" s="8">
        <v>0.0010069444444444444</v>
      </c>
      <c r="F12" s="9"/>
      <c r="G12" s="8">
        <v>0.0011917824074074072</v>
      </c>
      <c r="H12" s="9"/>
      <c r="I12" s="8">
        <v>0.0009325231481481481</v>
      </c>
      <c r="J12" s="9"/>
      <c r="K12" s="8">
        <v>0.0009434027777777778</v>
      </c>
      <c r="L12" s="9"/>
      <c r="M12" s="8">
        <f aca="true" t="shared" si="0" ref="M12:M19">SUM(E12:L12)</f>
        <v>0.004074652777777778</v>
      </c>
      <c r="N12" s="3">
        <f aca="true" t="shared" si="1" ref="N12:N19">RANK(M12,$M$5:$M$72,1)</f>
        <v>6</v>
      </c>
    </row>
    <row r="13" spans="1:14" ht="15.75">
      <c r="A13" s="5">
        <v>52</v>
      </c>
      <c r="B13" s="4" t="s">
        <v>41</v>
      </c>
      <c r="C13" s="6" t="s">
        <v>93</v>
      </c>
      <c r="D13" s="5" t="s">
        <v>7</v>
      </c>
      <c r="E13" s="8">
        <v>0.0009375</v>
      </c>
      <c r="F13" s="9"/>
      <c r="G13" s="8">
        <v>0.0012592592592592592</v>
      </c>
      <c r="H13" s="9"/>
      <c r="I13" s="8">
        <v>0.0009538194444444443</v>
      </c>
      <c r="J13" s="9"/>
      <c r="K13" s="8">
        <v>0.0009305555555555555</v>
      </c>
      <c r="L13" s="9"/>
      <c r="M13" s="8">
        <f t="shared" si="0"/>
        <v>0.004081134259259259</v>
      </c>
      <c r="N13" s="3">
        <f t="shared" si="1"/>
        <v>7</v>
      </c>
    </row>
    <row r="14" spans="1:14" ht="15.75">
      <c r="A14" s="5">
        <v>32</v>
      </c>
      <c r="B14" s="4" t="s">
        <v>31</v>
      </c>
      <c r="C14" s="6" t="s">
        <v>92</v>
      </c>
      <c r="D14" s="5" t="s">
        <v>8</v>
      </c>
      <c r="E14" s="8">
        <v>0.0010416666666666667</v>
      </c>
      <c r="F14" s="9"/>
      <c r="G14" s="8">
        <v>0.0012476851851851852</v>
      </c>
      <c r="H14" s="9"/>
      <c r="I14" s="8">
        <v>0.0008743055555555556</v>
      </c>
      <c r="J14" s="9"/>
      <c r="K14" s="8">
        <v>0.0009677083333333333</v>
      </c>
      <c r="L14" s="9"/>
      <c r="M14" s="8">
        <f t="shared" si="0"/>
        <v>0.004131365740740741</v>
      </c>
      <c r="N14" s="3">
        <f t="shared" si="1"/>
        <v>8</v>
      </c>
    </row>
    <row r="15" spans="1:14" ht="15.75">
      <c r="A15" s="5">
        <v>11</v>
      </c>
      <c r="B15" s="4" t="s">
        <v>37</v>
      </c>
      <c r="C15" s="6" t="s">
        <v>91</v>
      </c>
      <c r="D15" s="5" t="s">
        <v>7</v>
      </c>
      <c r="E15" s="8">
        <v>0.0010185185185185186</v>
      </c>
      <c r="F15" s="9"/>
      <c r="G15" s="8">
        <v>0.0012207175925925925</v>
      </c>
      <c r="H15" s="9"/>
      <c r="I15" s="8">
        <v>0.0008774305555555557</v>
      </c>
      <c r="J15" s="9"/>
      <c r="K15" s="8">
        <v>0.0010841435185185186</v>
      </c>
      <c r="L15" s="9"/>
      <c r="M15" s="8">
        <f t="shared" si="0"/>
        <v>0.004200810185185186</v>
      </c>
      <c r="N15" s="3">
        <f t="shared" si="1"/>
        <v>9</v>
      </c>
    </row>
    <row r="16" spans="1:14" ht="15.75">
      <c r="A16" s="5">
        <v>60</v>
      </c>
      <c r="B16" s="4" t="s">
        <v>23</v>
      </c>
      <c r="C16" s="6" t="s">
        <v>85</v>
      </c>
      <c r="D16" s="5" t="s">
        <v>7</v>
      </c>
      <c r="E16" s="8">
        <v>0.0010185185185185186</v>
      </c>
      <c r="F16" s="9"/>
      <c r="G16" s="8">
        <v>0.0013015046296296297</v>
      </c>
      <c r="H16" s="9"/>
      <c r="I16" s="8">
        <v>0.000900462962962963</v>
      </c>
      <c r="J16" s="9"/>
      <c r="K16" s="8">
        <v>0.0010001157407407407</v>
      </c>
      <c r="L16" s="9"/>
      <c r="M16" s="8">
        <f t="shared" si="0"/>
        <v>0.004220601851851852</v>
      </c>
      <c r="N16" s="3">
        <f t="shared" si="1"/>
        <v>10</v>
      </c>
    </row>
    <row r="17" spans="1:14" ht="15.75">
      <c r="A17" s="5">
        <v>35</v>
      </c>
      <c r="B17" s="4" t="s">
        <v>34</v>
      </c>
      <c r="C17" s="6" t="s">
        <v>91</v>
      </c>
      <c r="D17" s="5" t="s">
        <v>8</v>
      </c>
      <c r="E17" s="8">
        <v>0.0009490740740740741</v>
      </c>
      <c r="F17" s="9"/>
      <c r="G17" s="8">
        <v>0.001309490740740741</v>
      </c>
      <c r="H17" s="9"/>
      <c r="I17" s="8">
        <v>0.0009247685185185185</v>
      </c>
      <c r="J17" s="9"/>
      <c r="K17" s="8">
        <v>0.0010822916666666667</v>
      </c>
      <c r="L17" s="9"/>
      <c r="M17" s="8">
        <f t="shared" si="0"/>
        <v>0.004265625</v>
      </c>
      <c r="N17" s="3">
        <f t="shared" si="1"/>
        <v>11</v>
      </c>
    </row>
    <row r="18" spans="1:14" ht="15.75">
      <c r="A18" s="5">
        <v>26</v>
      </c>
      <c r="B18" s="4" t="s">
        <v>25</v>
      </c>
      <c r="C18" s="6" t="s">
        <v>92</v>
      </c>
      <c r="D18" s="5" t="s">
        <v>7</v>
      </c>
      <c r="E18" s="8">
        <v>0.0010879629629629629</v>
      </c>
      <c r="F18" s="9"/>
      <c r="G18" s="8">
        <v>0.0012229166666666666</v>
      </c>
      <c r="H18" s="9"/>
      <c r="I18" s="8">
        <v>0.0009451388888888889</v>
      </c>
      <c r="J18" s="9"/>
      <c r="K18" s="8">
        <v>0.001021875</v>
      </c>
      <c r="L18" s="9"/>
      <c r="M18" s="8">
        <f t="shared" si="0"/>
        <v>0.0042778935185185185</v>
      </c>
      <c r="N18" s="3">
        <f t="shared" si="1"/>
        <v>12</v>
      </c>
    </row>
    <row r="19" spans="1:14" ht="15.75">
      <c r="A19" s="5">
        <v>31</v>
      </c>
      <c r="B19" s="4" t="s">
        <v>56</v>
      </c>
      <c r="C19" s="6" t="s">
        <v>57</v>
      </c>
      <c r="D19" s="5" t="s">
        <v>7</v>
      </c>
      <c r="E19" s="8">
        <v>0.0010763888888888889</v>
      </c>
      <c r="F19" s="9"/>
      <c r="G19" s="8">
        <v>0.0012717592592592592</v>
      </c>
      <c r="H19" s="9"/>
      <c r="I19" s="8">
        <v>0.0009637731481481481</v>
      </c>
      <c r="J19" s="9"/>
      <c r="K19" s="8">
        <v>0.0010358796296296297</v>
      </c>
      <c r="L19" s="9"/>
      <c r="M19" s="8">
        <f t="shared" si="0"/>
        <v>0.004347800925925925</v>
      </c>
      <c r="N19" s="3">
        <f t="shared" si="1"/>
        <v>13</v>
      </c>
    </row>
    <row r="20" spans="1:14" s="51" customFormat="1" ht="15.75" hidden="1">
      <c r="A20" s="46">
        <v>16</v>
      </c>
      <c r="B20" s="28" t="s">
        <v>47</v>
      </c>
      <c r="C20" s="47"/>
      <c r="D20" s="46" t="s">
        <v>8</v>
      </c>
      <c r="E20" s="48" t="s">
        <v>97</v>
      </c>
      <c r="F20" s="49"/>
      <c r="G20" s="48" t="s">
        <v>97</v>
      </c>
      <c r="H20" s="49"/>
      <c r="I20" s="48" t="s">
        <v>97</v>
      </c>
      <c r="J20" s="49"/>
      <c r="K20" s="48" t="s">
        <v>97</v>
      </c>
      <c r="L20" s="49"/>
      <c r="M20" s="48" t="s">
        <v>97</v>
      </c>
      <c r="N20" s="50" t="s">
        <v>97</v>
      </c>
    </row>
    <row r="21" spans="1:14" s="51" customFormat="1" ht="15.75" hidden="1">
      <c r="A21" s="46">
        <v>17</v>
      </c>
      <c r="B21" s="28" t="s">
        <v>36</v>
      </c>
      <c r="C21" s="47"/>
      <c r="D21" s="46" t="s">
        <v>9</v>
      </c>
      <c r="E21" s="48" t="s">
        <v>97</v>
      </c>
      <c r="F21" s="49"/>
      <c r="G21" s="48" t="s">
        <v>97</v>
      </c>
      <c r="H21" s="49"/>
      <c r="I21" s="48" t="s">
        <v>97</v>
      </c>
      <c r="J21" s="49"/>
      <c r="K21" s="48" t="s">
        <v>97</v>
      </c>
      <c r="L21" s="49"/>
      <c r="M21" s="48" t="s">
        <v>97</v>
      </c>
      <c r="N21" s="50" t="s">
        <v>97</v>
      </c>
    </row>
    <row r="22" spans="1:14" ht="15.75">
      <c r="A22" s="5">
        <v>19</v>
      </c>
      <c r="B22" s="4" t="s">
        <v>63</v>
      </c>
      <c r="C22" s="6" t="s">
        <v>96</v>
      </c>
      <c r="D22" s="5" t="s">
        <v>7</v>
      </c>
      <c r="E22" s="8">
        <v>0.0010879629629629629</v>
      </c>
      <c r="F22" s="9"/>
      <c r="G22" s="8">
        <v>0.0013461805555555555</v>
      </c>
      <c r="H22" s="9"/>
      <c r="I22" s="8">
        <v>0.0009550925925925926</v>
      </c>
      <c r="J22" s="9"/>
      <c r="K22" s="8">
        <v>0.0009637731481481481</v>
      </c>
      <c r="L22" s="9"/>
      <c r="M22" s="8">
        <f>SUM(E22:L22)</f>
        <v>0.00435300925925926</v>
      </c>
      <c r="N22" s="3">
        <f>RANK(M22,$M$5:$M$72,1)</f>
        <v>14</v>
      </c>
    </row>
    <row r="23" spans="1:14" ht="15.75">
      <c r="A23" s="5">
        <v>8</v>
      </c>
      <c r="B23" s="4" t="s">
        <v>75</v>
      </c>
      <c r="C23" s="6"/>
      <c r="D23" s="5" t="s">
        <v>8</v>
      </c>
      <c r="E23" s="8">
        <v>0.0009953703703703704</v>
      </c>
      <c r="F23" s="9"/>
      <c r="G23" s="8">
        <v>0.0013866898148148148</v>
      </c>
      <c r="H23" s="9"/>
      <c r="I23" s="8">
        <v>0.001009837962962963</v>
      </c>
      <c r="J23" s="9"/>
      <c r="K23" s="8">
        <v>0.0010040509259259258</v>
      </c>
      <c r="L23" s="9"/>
      <c r="M23" s="8">
        <f>SUM(E23:L23)</f>
        <v>0.004395949074074074</v>
      </c>
      <c r="N23" s="3">
        <f>RANK(M23,$M$5:$M$72,1)</f>
        <v>15</v>
      </c>
    </row>
    <row r="24" spans="1:14" ht="15.75">
      <c r="A24" s="5">
        <v>62</v>
      </c>
      <c r="B24" s="4" t="s">
        <v>68</v>
      </c>
      <c r="C24" s="6"/>
      <c r="D24" s="5" t="s">
        <v>8</v>
      </c>
      <c r="E24" s="8">
        <v>0.0008680555555555555</v>
      </c>
      <c r="F24" s="9"/>
      <c r="G24" s="8">
        <v>0.0013024305555555558</v>
      </c>
      <c r="H24" s="9"/>
      <c r="I24" s="8">
        <v>0.0010631944444444445</v>
      </c>
      <c r="J24" s="9"/>
      <c r="K24" s="8">
        <v>0.0011936342592592593</v>
      </c>
      <c r="L24" s="9"/>
      <c r="M24" s="8">
        <f>SUM(E24:L24)</f>
        <v>0.0044273148148148145</v>
      </c>
      <c r="N24" s="3">
        <f>RANK(M24,$M$5:$M$72,1)</f>
        <v>16</v>
      </c>
    </row>
    <row r="25" spans="1:14" ht="15.75">
      <c r="A25" s="5">
        <v>41</v>
      </c>
      <c r="B25" s="4" t="s">
        <v>33</v>
      </c>
      <c r="C25" s="6" t="s">
        <v>91</v>
      </c>
      <c r="D25" s="5" t="s">
        <v>7</v>
      </c>
      <c r="E25" s="8">
        <v>0.0011342592592592591</v>
      </c>
      <c r="F25" s="9"/>
      <c r="G25" s="8">
        <v>0.0012663194444444443</v>
      </c>
      <c r="H25" s="9"/>
      <c r="I25" s="8">
        <v>0.0010503472222222223</v>
      </c>
      <c r="J25" s="9"/>
      <c r="K25" s="8">
        <v>0.001001736111111111</v>
      </c>
      <c r="L25" s="9"/>
      <c r="M25" s="8">
        <f>SUM(E25:L25)</f>
        <v>0.004452662037037037</v>
      </c>
      <c r="N25" s="3">
        <f>RANK(M25,$M$5:$M$72,1)</f>
        <v>17</v>
      </c>
    </row>
    <row r="26" spans="1:14" s="51" customFormat="1" ht="15.75" hidden="1">
      <c r="A26" s="46">
        <v>22</v>
      </c>
      <c r="B26" s="28" t="s">
        <v>46</v>
      </c>
      <c r="C26" s="47"/>
      <c r="D26" s="46" t="s">
        <v>8</v>
      </c>
      <c r="E26" s="48" t="s">
        <v>97</v>
      </c>
      <c r="F26" s="49"/>
      <c r="G26" s="48"/>
      <c r="H26" s="49"/>
      <c r="I26" s="48" t="s">
        <v>97</v>
      </c>
      <c r="J26" s="49"/>
      <c r="K26" s="48" t="s">
        <v>97</v>
      </c>
      <c r="L26" s="49"/>
      <c r="M26" s="48" t="s">
        <v>97</v>
      </c>
      <c r="N26" s="50" t="s">
        <v>97</v>
      </c>
    </row>
    <row r="27" spans="1:14" ht="15.75">
      <c r="A27" s="5">
        <v>9</v>
      </c>
      <c r="B27" s="4" t="s">
        <v>30</v>
      </c>
      <c r="C27" s="6" t="s">
        <v>89</v>
      </c>
      <c r="D27" s="5" t="s">
        <v>8</v>
      </c>
      <c r="E27" s="8">
        <v>0.0011458333333333333</v>
      </c>
      <c r="F27" s="9"/>
      <c r="G27" s="8">
        <v>0.001261574074074074</v>
      </c>
      <c r="H27" s="9"/>
      <c r="I27" s="8">
        <v>0.0010715277777777778</v>
      </c>
      <c r="J27" s="9"/>
      <c r="K27" s="8">
        <v>0.0009835648148148147</v>
      </c>
      <c r="L27" s="9"/>
      <c r="M27" s="8">
        <f>SUM(E27:L27)</f>
        <v>0.0044625</v>
      </c>
      <c r="N27" s="3">
        <f>RANK(M27,$M$5:$M$72,1)</f>
        <v>18</v>
      </c>
    </row>
    <row r="28" spans="1:14" ht="15.75">
      <c r="A28" s="5">
        <v>54</v>
      </c>
      <c r="B28" s="4" t="s">
        <v>80</v>
      </c>
      <c r="C28" s="6" t="s">
        <v>85</v>
      </c>
      <c r="D28" s="5" t="s">
        <v>7</v>
      </c>
      <c r="E28" s="8">
        <v>0.0011226851851851851</v>
      </c>
      <c r="F28" s="9"/>
      <c r="G28" s="8">
        <v>0.0013349537037037036</v>
      </c>
      <c r="H28" s="9"/>
      <c r="I28" s="8">
        <v>0.001028125</v>
      </c>
      <c r="J28" s="9"/>
      <c r="K28" s="8">
        <v>0.0010371527777777777</v>
      </c>
      <c r="L28" s="9"/>
      <c r="M28" s="8">
        <f>SUM(E28:L28)</f>
        <v>0.004522916666666666</v>
      </c>
      <c r="N28" s="3">
        <f>RANK(M28,$M$5:$M$72,1)</f>
        <v>19</v>
      </c>
    </row>
    <row r="29" spans="1:14" s="51" customFormat="1" ht="15.75" hidden="1">
      <c r="A29" s="46">
        <v>25</v>
      </c>
      <c r="B29" s="28" t="s">
        <v>35</v>
      </c>
      <c r="C29" s="47"/>
      <c r="D29" s="46" t="s">
        <v>7</v>
      </c>
      <c r="E29" s="48" t="s">
        <v>97</v>
      </c>
      <c r="F29" s="49"/>
      <c r="G29" s="48" t="s">
        <v>97</v>
      </c>
      <c r="H29" s="49"/>
      <c r="I29" s="48" t="s">
        <v>97</v>
      </c>
      <c r="J29" s="49"/>
      <c r="K29" s="48" t="s">
        <v>97</v>
      </c>
      <c r="L29" s="49"/>
      <c r="M29" s="48" t="s">
        <v>97</v>
      </c>
      <c r="N29" s="50" t="s">
        <v>97</v>
      </c>
    </row>
    <row r="30" spans="1:14" ht="15.75">
      <c r="A30" s="5">
        <v>43</v>
      </c>
      <c r="B30" s="4" t="s">
        <v>62</v>
      </c>
      <c r="C30" s="6" t="s">
        <v>84</v>
      </c>
      <c r="D30" s="5" t="s">
        <v>7</v>
      </c>
      <c r="E30" s="8">
        <v>0.0011689814814814816</v>
      </c>
      <c r="F30" s="9"/>
      <c r="G30" s="8">
        <v>0.0013953703703703704</v>
      </c>
      <c r="H30" s="9"/>
      <c r="I30" s="8">
        <v>0.0010380787037037036</v>
      </c>
      <c r="J30" s="9"/>
      <c r="K30" s="8">
        <v>0.0010116898148148149</v>
      </c>
      <c r="L30" s="9"/>
      <c r="M30" s="8">
        <f aca="true" t="shared" si="2" ref="M30:M49">SUM(E30:L30)</f>
        <v>0.004614120370370371</v>
      </c>
      <c r="N30" s="3">
        <f aca="true" t="shared" si="3" ref="N30:N49">RANK(M30,$M$5:$M$72,1)</f>
        <v>20</v>
      </c>
    </row>
    <row r="31" spans="1:14" ht="15.75">
      <c r="A31" s="5">
        <v>42</v>
      </c>
      <c r="B31" s="4" t="s">
        <v>58</v>
      </c>
      <c r="C31" s="6" t="s">
        <v>57</v>
      </c>
      <c r="D31" s="5" t="s">
        <v>8</v>
      </c>
      <c r="E31" s="8">
        <v>0.0009953703703703704</v>
      </c>
      <c r="F31" s="9"/>
      <c r="G31" s="8">
        <v>0.0012910879629629628</v>
      </c>
      <c r="H31" s="9"/>
      <c r="I31" s="8">
        <v>0.0012582175925925927</v>
      </c>
      <c r="J31" s="9"/>
      <c r="K31" s="8">
        <v>0.0010774305555555556</v>
      </c>
      <c r="L31" s="9"/>
      <c r="M31" s="8">
        <f t="shared" si="2"/>
        <v>0.004622106481481481</v>
      </c>
      <c r="N31" s="3">
        <f t="shared" si="3"/>
        <v>21</v>
      </c>
    </row>
    <row r="32" spans="1:14" ht="15.75">
      <c r="A32" s="5">
        <v>14</v>
      </c>
      <c r="B32" s="4" t="s">
        <v>24</v>
      </c>
      <c r="C32" s="6" t="s">
        <v>92</v>
      </c>
      <c r="D32" s="5" t="s">
        <v>8</v>
      </c>
      <c r="E32" s="8">
        <v>0.0010763888888888889</v>
      </c>
      <c r="F32" s="9"/>
      <c r="G32" s="8">
        <v>0.0013363425925925923</v>
      </c>
      <c r="H32" s="9"/>
      <c r="I32" s="8">
        <v>0.0010952546296296298</v>
      </c>
      <c r="J32" s="9"/>
      <c r="K32" s="8">
        <v>0.0011876157407407406</v>
      </c>
      <c r="L32" s="9"/>
      <c r="M32" s="8">
        <f t="shared" si="2"/>
        <v>0.004695601851851852</v>
      </c>
      <c r="N32" s="3">
        <f t="shared" si="3"/>
        <v>22</v>
      </c>
    </row>
    <row r="33" spans="1:14" ht="15.75">
      <c r="A33" s="5">
        <v>33</v>
      </c>
      <c r="B33" s="4" t="s">
        <v>44</v>
      </c>
      <c r="C33" s="6" t="s">
        <v>93</v>
      </c>
      <c r="D33" s="5" t="s">
        <v>7</v>
      </c>
      <c r="E33" s="8">
        <v>0.0011458333333333333</v>
      </c>
      <c r="F33" s="9"/>
      <c r="G33" s="8">
        <v>0.0016210648148148148</v>
      </c>
      <c r="H33" s="9"/>
      <c r="I33" s="8">
        <v>0.0009652777777777777</v>
      </c>
      <c r="J33" s="9"/>
      <c r="K33" s="8">
        <v>0.0009783564814814815</v>
      </c>
      <c r="L33" s="9"/>
      <c r="M33" s="8">
        <f t="shared" si="2"/>
        <v>0.004710532407407407</v>
      </c>
      <c r="N33" s="3">
        <f t="shared" si="3"/>
        <v>23</v>
      </c>
    </row>
    <row r="34" spans="1:14" ht="15.75">
      <c r="A34" s="5">
        <v>40</v>
      </c>
      <c r="B34" s="4" t="s">
        <v>52</v>
      </c>
      <c r="C34" s="6" t="s">
        <v>94</v>
      </c>
      <c r="D34" s="5" t="s">
        <v>8</v>
      </c>
      <c r="E34" s="8">
        <v>0.0011458333333333333</v>
      </c>
      <c r="F34" s="9"/>
      <c r="G34" s="8">
        <v>0.001491087962962963</v>
      </c>
      <c r="H34" s="9"/>
      <c r="I34" s="8">
        <v>0.000994212962962963</v>
      </c>
      <c r="J34" s="9"/>
      <c r="K34" s="8">
        <v>0.0010835648148148148</v>
      </c>
      <c r="L34" s="9"/>
      <c r="M34" s="8">
        <f t="shared" si="2"/>
        <v>0.004714699074074074</v>
      </c>
      <c r="N34" s="3">
        <f t="shared" si="3"/>
        <v>24</v>
      </c>
    </row>
    <row r="35" spans="1:14" ht="15.75">
      <c r="A35" s="5">
        <v>20</v>
      </c>
      <c r="B35" s="4" t="s">
        <v>26</v>
      </c>
      <c r="C35" s="6" t="s">
        <v>89</v>
      </c>
      <c r="D35" s="5" t="s">
        <v>7</v>
      </c>
      <c r="E35" s="8">
        <v>0.0011689814814814816</v>
      </c>
      <c r="F35" s="9"/>
      <c r="G35" s="8">
        <v>0.001329050925925926</v>
      </c>
      <c r="H35" s="9"/>
      <c r="I35" s="8">
        <v>0.0011523148148148148</v>
      </c>
      <c r="J35" s="9"/>
      <c r="K35" s="8">
        <v>0.001101851851851852</v>
      </c>
      <c r="L35" s="9"/>
      <c r="M35" s="8">
        <f t="shared" si="2"/>
        <v>0.0047521990740740745</v>
      </c>
      <c r="N35" s="3">
        <f t="shared" si="3"/>
        <v>25</v>
      </c>
    </row>
    <row r="36" spans="1:14" ht="15.75">
      <c r="A36" s="5">
        <v>23</v>
      </c>
      <c r="B36" s="4" t="s">
        <v>18</v>
      </c>
      <c r="C36" s="6"/>
      <c r="D36" s="5" t="s">
        <v>8</v>
      </c>
      <c r="E36" s="8">
        <v>0.0011805555555555556</v>
      </c>
      <c r="F36" s="9"/>
      <c r="G36" s="8">
        <v>0.0014354166666666667</v>
      </c>
      <c r="H36" s="9"/>
      <c r="I36" s="8">
        <v>0.000982638888888889</v>
      </c>
      <c r="J36" s="9"/>
      <c r="K36" s="8">
        <v>0.0011594907407407407</v>
      </c>
      <c r="L36" s="9"/>
      <c r="M36" s="8">
        <f t="shared" si="2"/>
        <v>0.004758101851851852</v>
      </c>
      <c r="N36" s="3">
        <f t="shared" si="3"/>
        <v>26</v>
      </c>
    </row>
    <row r="37" spans="1:14" ht="15.75">
      <c r="A37" s="5">
        <v>44</v>
      </c>
      <c r="B37" s="4" t="s">
        <v>67</v>
      </c>
      <c r="C37" s="6" t="s">
        <v>95</v>
      </c>
      <c r="D37" s="5" t="s">
        <v>7</v>
      </c>
      <c r="E37" s="8">
        <v>0.0012962962962962963</v>
      </c>
      <c r="F37" s="9"/>
      <c r="G37" s="8">
        <v>0.0013962962962962965</v>
      </c>
      <c r="H37" s="9"/>
      <c r="I37" s="8">
        <v>0.0010084490740740742</v>
      </c>
      <c r="J37" s="9"/>
      <c r="K37" s="8">
        <v>0.0010763888888888889</v>
      </c>
      <c r="L37" s="9"/>
      <c r="M37" s="8">
        <f t="shared" si="2"/>
        <v>0.004777430555555556</v>
      </c>
      <c r="N37" s="3">
        <f t="shared" si="3"/>
        <v>27</v>
      </c>
    </row>
    <row r="38" spans="1:14" ht="15.75">
      <c r="A38" s="5">
        <v>63</v>
      </c>
      <c r="B38" s="4" t="s">
        <v>71</v>
      </c>
      <c r="C38" s="6" t="s">
        <v>95</v>
      </c>
      <c r="D38" s="5" t="s">
        <v>8</v>
      </c>
      <c r="E38" s="8">
        <v>0.0011342592592592591</v>
      </c>
      <c r="F38" s="9"/>
      <c r="G38" s="8">
        <v>0.001402199074074074</v>
      </c>
      <c r="H38" s="9"/>
      <c r="I38" s="8">
        <v>0.0011520833333333333</v>
      </c>
      <c r="J38" s="9"/>
      <c r="K38" s="8">
        <v>0.001089351851851852</v>
      </c>
      <c r="L38" s="9"/>
      <c r="M38" s="8">
        <f t="shared" si="2"/>
        <v>0.004777893518518518</v>
      </c>
      <c r="N38" s="3">
        <f t="shared" si="3"/>
        <v>28</v>
      </c>
    </row>
    <row r="39" spans="1:14" ht="15.75">
      <c r="A39" s="5">
        <v>49</v>
      </c>
      <c r="B39" s="4" t="s">
        <v>69</v>
      </c>
      <c r="C39" s="6" t="s">
        <v>95</v>
      </c>
      <c r="D39" s="5" t="s">
        <v>8</v>
      </c>
      <c r="E39" s="8">
        <v>0.0014930555555555556</v>
      </c>
      <c r="F39" s="9"/>
      <c r="G39" s="8">
        <v>0.0013548611111111112</v>
      </c>
      <c r="H39" s="9"/>
      <c r="I39" s="8">
        <v>0.0009818287037037037</v>
      </c>
      <c r="J39" s="9"/>
      <c r="K39" s="8">
        <v>0.0011034722222222223</v>
      </c>
      <c r="L39" s="9"/>
      <c r="M39" s="8">
        <f t="shared" si="2"/>
        <v>0.004933217592592593</v>
      </c>
      <c r="N39" s="3">
        <f t="shared" si="3"/>
        <v>29</v>
      </c>
    </row>
    <row r="40" spans="1:14" ht="15.75">
      <c r="A40" s="5">
        <v>28</v>
      </c>
      <c r="B40" s="4" t="s">
        <v>22</v>
      </c>
      <c r="C40" s="6"/>
      <c r="D40" s="5" t="s">
        <v>7</v>
      </c>
      <c r="E40" s="8">
        <v>0.001365740740740741</v>
      </c>
      <c r="F40" s="9"/>
      <c r="G40" s="8">
        <v>0.0014125</v>
      </c>
      <c r="H40" s="9"/>
      <c r="I40" s="8">
        <v>0.0010987268518518518</v>
      </c>
      <c r="J40" s="9"/>
      <c r="K40" s="8">
        <v>0.0010946759259259258</v>
      </c>
      <c r="L40" s="9"/>
      <c r="M40" s="8">
        <f t="shared" si="2"/>
        <v>0.0049716435185185185</v>
      </c>
      <c r="N40" s="3">
        <f t="shared" si="3"/>
        <v>30</v>
      </c>
    </row>
    <row r="41" spans="1:14" ht="15.75">
      <c r="A41" s="5">
        <v>5</v>
      </c>
      <c r="B41" s="4" t="s">
        <v>79</v>
      </c>
      <c r="C41" s="6" t="s">
        <v>83</v>
      </c>
      <c r="D41" s="5" t="s">
        <v>7</v>
      </c>
      <c r="E41" s="8">
        <v>0.0010763888888888889</v>
      </c>
      <c r="F41" s="9"/>
      <c r="G41" s="8">
        <v>0.001638425925925926</v>
      </c>
      <c r="H41" s="9"/>
      <c r="I41" s="8">
        <v>0.0011555555555555557</v>
      </c>
      <c r="J41" s="9"/>
      <c r="K41" s="8">
        <v>0.0011961805555555556</v>
      </c>
      <c r="L41" s="9"/>
      <c r="M41" s="8">
        <f t="shared" si="2"/>
        <v>0.005066550925925926</v>
      </c>
      <c r="N41" s="3">
        <f t="shared" si="3"/>
        <v>31</v>
      </c>
    </row>
    <row r="42" spans="1:14" ht="15.75">
      <c r="A42" s="5">
        <v>29</v>
      </c>
      <c r="B42" s="4" t="s">
        <v>39</v>
      </c>
      <c r="C42" s="6"/>
      <c r="D42" s="5" t="s">
        <v>7</v>
      </c>
      <c r="E42" s="8">
        <v>0.0013773148148148147</v>
      </c>
      <c r="F42" s="9"/>
      <c r="G42" s="8">
        <v>0.0015802083333333334</v>
      </c>
      <c r="H42" s="9"/>
      <c r="I42" s="8">
        <v>0.001061574074074074</v>
      </c>
      <c r="J42" s="9"/>
      <c r="K42" s="8">
        <v>0.001112037037037037</v>
      </c>
      <c r="L42" s="9"/>
      <c r="M42" s="8">
        <f t="shared" si="2"/>
        <v>0.00513113425925926</v>
      </c>
      <c r="N42" s="3">
        <f t="shared" si="3"/>
        <v>32</v>
      </c>
    </row>
    <row r="43" spans="1:14" ht="15.75">
      <c r="A43" s="5">
        <v>21</v>
      </c>
      <c r="B43" s="4" t="s">
        <v>49</v>
      </c>
      <c r="C43" s="6"/>
      <c r="D43" s="5" t="s">
        <v>7</v>
      </c>
      <c r="E43" s="8">
        <v>0.0012384259259259258</v>
      </c>
      <c r="F43" s="9"/>
      <c r="G43" s="8">
        <v>0.0014575231481481481</v>
      </c>
      <c r="H43" s="9"/>
      <c r="I43" s="8">
        <v>0.001355902777777778</v>
      </c>
      <c r="J43" s="9"/>
      <c r="K43" s="8">
        <v>0.0010872685185185184</v>
      </c>
      <c r="L43" s="9"/>
      <c r="M43" s="8">
        <f t="shared" si="2"/>
        <v>0.00513912037037037</v>
      </c>
      <c r="N43" s="3">
        <f t="shared" si="3"/>
        <v>33</v>
      </c>
    </row>
    <row r="44" spans="1:14" ht="15.75">
      <c r="A44" s="5">
        <v>6</v>
      </c>
      <c r="B44" s="4" t="s">
        <v>32</v>
      </c>
      <c r="C44" s="6" t="s">
        <v>90</v>
      </c>
      <c r="D44" s="5" t="s">
        <v>8</v>
      </c>
      <c r="E44" s="8">
        <v>0.0013310185185185185</v>
      </c>
      <c r="F44" s="9"/>
      <c r="G44" s="8">
        <v>0.001491666666666667</v>
      </c>
      <c r="H44" s="9"/>
      <c r="I44" s="8">
        <v>0.0010633101851851851</v>
      </c>
      <c r="J44" s="9"/>
      <c r="K44" s="8">
        <v>0.0012868055555555556</v>
      </c>
      <c r="L44" s="9"/>
      <c r="M44" s="8">
        <f t="shared" si="2"/>
        <v>0.005172800925925926</v>
      </c>
      <c r="N44" s="3">
        <f t="shared" si="3"/>
        <v>34</v>
      </c>
    </row>
    <row r="45" spans="1:14" ht="15.75">
      <c r="A45" s="5">
        <v>58</v>
      </c>
      <c r="B45" s="4" t="s">
        <v>65</v>
      </c>
      <c r="C45" s="6" t="s">
        <v>96</v>
      </c>
      <c r="D45" s="5" t="s">
        <v>7</v>
      </c>
      <c r="E45" s="8">
        <v>0.0012037037037037038</v>
      </c>
      <c r="F45" s="9"/>
      <c r="G45" s="8">
        <v>0.001491666666666667</v>
      </c>
      <c r="H45" s="9"/>
      <c r="I45" s="8">
        <v>0.0011420138888888888</v>
      </c>
      <c r="J45" s="9"/>
      <c r="K45" s="8">
        <v>0.0013755787037037037</v>
      </c>
      <c r="L45" s="9"/>
      <c r="M45" s="8">
        <f t="shared" si="2"/>
        <v>0.005212962962962963</v>
      </c>
      <c r="N45" s="3">
        <f t="shared" si="3"/>
        <v>35</v>
      </c>
    </row>
    <row r="46" spans="1:14" ht="15.75">
      <c r="A46" s="5">
        <v>18</v>
      </c>
      <c r="B46" s="4" t="s">
        <v>54</v>
      </c>
      <c r="C46" s="6" t="s">
        <v>83</v>
      </c>
      <c r="D46" s="5" t="s">
        <v>7</v>
      </c>
      <c r="E46" s="8">
        <v>0.0012384259259259258</v>
      </c>
      <c r="F46" s="9"/>
      <c r="G46" s="8">
        <v>0.0015565972222222222</v>
      </c>
      <c r="H46" s="9"/>
      <c r="I46" s="8">
        <v>0.0013295138888888888</v>
      </c>
      <c r="J46" s="9"/>
      <c r="K46" s="8">
        <v>0.001140625</v>
      </c>
      <c r="L46" s="9"/>
      <c r="M46" s="8">
        <f t="shared" si="2"/>
        <v>0.005265162037037037</v>
      </c>
      <c r="N46" s="3">
        <f t="shared" si="3"/>
        <v>36</v>
      </c>
    </row>
    <row r="47" spans="1:14" ht="15.75">
      <c r="A47" s="5">
        <v>34</v>
      </c>
      <c r="B47" s="4" t="s">
        <v>53</v>
      </c>
      <c r="C47" s="6" t="s">
        <v>94</v>
      </c>
      <c r="D47" s="5" t="s">
        <v>7</v>
      </c>
      <c r="E47" s="8">
        <v>0.0014699074074074074</v>
      </c>
      <c r="F47" s="9"/>
      <c r="G47" s="8">
        <v>0.0015046296296296294</v>
      </c>
      <c r="H47" s="9"/>
      <c r="I47" s="8">
        <v>0.0012166666666666667</v>
      </c>
      <c r="J47" s="9"/>
      <c r="K47" s="8">
        <v>0.0011372685185185186</v>
      </c>
      <c r="L47" s="9"/>
      <c r="M47" s="8">
        <f t="shared" si="2"/>
        <v>0.005328472222222222</v>
      </c>
      <c r="N47" s="3">
        <f t="shared" si="3"/>
        <v>37</v>
      </c>
    </row>
    <row r="48" spans="1:14" ht="15.75">
      <c r="A48" s="5">
        <v>68</v>
      </c>
      <c r="B48" s="4" t="s">
        <v>82</v>
      </c>
      <c r="C48" s="6" t="s">
        <v>85</v>
      </c>
      <c r="D48" s="5" t="s">
        <v>7</v>
      </c>
      <c r="E48" s="8">
        <v>0.0015277777777777779</v>
      </c>
      <c r="F48" s="9"/>
      <c r="G48" s="8">
        <v>0.0014877314814814814</v>
      </c>
      <c r="H48" s="9"/>
      <c r="I48" s="8">
        <v>0.0011050925925925926</v>
      </c>
      <c r="J48" s="9"/>
      <c r="K48" s="8">
        <v>0.0012511574074074074</v>
      </c>
      <c r="L48" s="9"/>
      <c r="M48" s="8">
        <f t="shared" si="2"/>
        <v>0.005371759259259259</v>
      </c>
      <c r="N48" s="3">
        <f t="shared" si="3"/>
        <v>38</v>
      </c>
    </row>
    <row r="49" spans="1:14" ht="15.75">
      <c r="A49" s="5">
        <v>56</v>
      </c>
      <c r="B49" s="4" t="s">
        <v>70</v>
      </c>
      <c r="C49" s="6" t="s">
        <v>95</v>
      </c>
      <c r="D49" s="5" t="s">
        <v>7</v>
      </c>
      <c r="E49" s="8">
        <v>0.0012037037037037038</v>
      </c>
      <c r="F49" s="9"/>
      <c r="G49" s="8">
        <v>0.0016224537037037034</v>
      </c>
      <c r="H49" s="9"/>
      <c r="I49" s="8">
        <v>0.0011525462962962963</v>
      </c>
      <c r="J49" s="9"/>
      <c r="K49" s="8">
        <v>0.0014278935185185184</v>
      </c>
      <c r="L49" s="9"/>
      <c r="M49" s="8">
        <f t="shared" si="2"/>
        <v>0.005406597222222222</v>
      </c>
      <c r="N49" s="3">
        <f t="shared" si="3"/>
        <v>39</v>
      </c>
    </row>
    <row r="50" spans="1:14" s="51" customFormat="1" ht="15.75" hidden="1">
      <c r="A50" s="46">
        <v>46</v>
      </c>
      <c r="B50" s="28" t="s">
        <v>42</v>
      </c>
      <c r="C50" s="47"/>
      <c r="D50" s="46" t="s">
        <v>7</v>
      </c>
      <c r="E50" s="48" t="s">
        <v>97</v>
      </c>
      <c r="F50" s="49"/>
      <c r="G50" s="48" t="s">
        <v>97</v>
      </c>
      <c r="H50" s="49"/>
      <c r="I50" s="48" t="s">
        <v>97</v>
      </c>
      <c r="J50" s="49"/>
      <c r="K50" s="48" t="s">
        <v>97</v>
      </c>
      <c r="L50" s="49"/>
      <c r="M50" s="48" t="s">
        <v>97</v>
      </c>
      <c r="N50" s="50" t="s">
        <v>97</v>
      </c>
    </row>
    <row r="51" spans="1:14" ht="15.75">
      <c r="A51" s="5">
        <v>3</v>
      </c>
      <c r="B51" s="4" t="s">
        <v>29</v>
      </c>
      <c r="C51" s="6" t="s">
        <v>89</v>
      </c>
      <c r="D51" s="5" t="s">
        <v>7</v>
      </c>
      <c r="E51" s="8">
        <v>0.0011921296296296296</v>
      </c>
      <c r="F51" s="9"/>
      <c r="G51" s="8">
        <v>0.0014351851851851854</v>
      </c>
      <c r="H51" s="9"/>
      <c r="I51" s="8">
        <v>0.001241087962962963</v>
      </c>
      <c r="J51" s="9"/>
      <c r="K51" s="8">
        <v>0.0015444444444444446</v>
      </c>
      <c r="L51" s="9"/>
      <c r="M51" s="8">
        <f aca="true" t="shared" si="4" ref="M51:M56">SUM(E51:L51)</f>
        <v>0.0054128472222222225</v>
      </c>
      <c r="N51" s="3">
        <f aca="true" t="shared" si="5" ref="N51:N56">RANK(M51,$M$5:$M$72,1)</f>
        <v>40</v>
      </c>
    </row>
    <row r="52" spans="1:14" ht="15.75">
      <c r="A52" s="5">
        <v>12</v>
      </c>
      <c r="B52" s="4" t="s">
        <v>78</v>
      </c>
      <c r="C52" s="6"/>
      <c r="D52" s="5" t="s">
        <v>9</v>
      </c>
      <c r="E52" s="8">
        <v>0.0011921296296296296</v>
      </c>
      <c r="F52" s="9"/>
      <c r="G52" s="8">
        <v>0.0017021990740740739</v>
      </c>
      <c r="H52" s="9"/>
      <c r="I52" s="8">
        <v>0.0011983796296296298</v>
      </c>
      <c r="J52" s="9"/>
      <c r="K52" s="8">
        <v>0.001442361111111111</v>
      </c>
      <c r="L52" s="9"/>
      <c r="M52" s="8">
        <f t="shared" si="4"/>
        <v>0.005535069444444445</v>
      </c>
      <c r="N52" s="3">
        <f t="shared" si="5"/>
        <v>41</v>
      </c>
    </row>
    <row r="53" spans="1:14" ht="15.75">
      <c r="A53" s="5">
        <v>57</v>
      </c>
      <c r="B53" s="4" t="s">
        <v>64</v>
      </c>
      <c r="C53" s="6" t="s">
        <v>96</v>
      </c>
      <c r="D53" s="5" t="s">
        <v>7</v>
      </c>
      <c r="E53" s="8">
        <v>0.0011805555555555556</v>
      </c>
      <c r="F53" s="9"/>
      <c r="G53" s="8">
        <v>0.0017148148148148146</v>
      </c>
      <c r="H53" s="9"/>
      <c r="I53" s="8">
        <v>0.0010596064814814815</v>
      </c>
      <c r="J53" s="9"/>
      <c r="K53" s="8">
        <v>0.0015929398148148146</v>
      </c>
      <c r="L53" s="9"/>
      <c r="M53" s="8">
        <f t="shared" si="4"/>
        <v>0.005547916666666666</v>
      </c>
      <c r="N53" s="3">
        <f t="shared" si="5"/>
        <v>42</v>
      </c>
    </row>
    <row r="54" spans="1:14" ht="15.75">
      <c r="A54" s="5">
        <v>45</v>
      </c>
      <c r="B54" s="4" t="s">
        <v>27</v>
      </c>
      <c r="C54" s="6" t="s">
        <v>89</v>
      </c>
      <c r="D54" s="5" t="s">
        <v>8</v>
      </c>
      <c r="E54" s="8">
        <v>0.0015162037037037036</v>
      </c>
      <c r="F54" s="9"/>
      <c r="G54" s="8">
        <v>0.0017188657407407406</v>
      </c>
      <c r="H54" s="9"/>
      <c r="I54" s="8">
        <v>0.001140162037037037</v>
      </c>
      <c r="J54" s="9"/>
      <c r="K54" s="8">
        <v>0.0012721064814814815</v>
      </c>
      <c r="L54" s="9"/>
      <c r="M54" s="8">
        <f t="shared" si="4"/>
        <v>0.0056473379629629625</v>
      </c>
      <c r="N54" s="3">
        <f t="shared" si="5"/>
        <v>43</v>
      </c>
    </row>
    <row r="55" spans="1:14" ht="15.75">
      <c r="A55" s="5">
        <v>64</v>
      </c>
      <c r="B55" s="4" t="s">
        <v>81</v>
      </c>
      <c r="C55" s="6" t="s">
        <v>85</v>
      </c>
      <c r="D55" s="5" t="s">
        <v>7</v>
      </c>
      <c r="E55" s="8">
        <v>0.0011458333333333333</v>
      </c>
      <c r="F55" s="9"/>
      <c r="G55" s="8">
        <v>0.0017042824074074072</v>
      </c>
      <c r="H55" s="9"/>
      <c r="I55" s="8">
        <v>0.001182986111111111</v>
      </c>
      <c r="J55" s="9"/>
      <c r="K55" s="8">
        <v>0.0016631944444444446</v>
      </c>
      <c r="L55" s="9"/>
      <c r="M55" s="8">
        <f t="shared" si="4"/>
        <v>0.0056962962962962965</v>
      </c>
      <c r="N55" s="3">
        <f t="shared" si="5"/>
        <v>44</v>
      </c>
    </row>
    <row r="56" spans="1:14" ht="15.75">
      <c r="A56" s="5">
        <v>39</v>
      </c>
      <c r="B56" s="4" t="s">
        <v>43</v>
      </c>
      <c r="C56" s="6" t="s">
        <v>93</v>
      </c>
      <c r="D56" s="5" t="s">
        <v>9</v>
      </c>
      <c r="E56" s="8">
        <v>0.0016087962962962963</v>
      </c>
      <c r="F56" s="9"/>
      <c r="G56" s="8">
        <v>0.001696064814814815</v>
      </c>
      <c r="H56" s="9"/>
      <c r="I56" s="8">
        <v>0.0012814814814814813</v>
      </c>
      <c r="J56" s="9"/>
      <c r="K56" s="8">
        <v>0.0012890046296296297</v>
      </c>
      <c r="L56" s="9"/>
      <c r="M56" s="8">
        <f t="shared" si="4"/>
        <v>0.005875347222222222</v>
      </c>
      <c r="N56" s="3">
        <f t="shared" si="5"/>
        <v>45</v>
      </c>
    </row>
    <row r="57" spans="1:14" s="51" customFormat="1" ht="15.75" hidden="1">
      <c r="A57" s="46">
        <v>53</v>
      </c>
      <c r="B57" s="28" t="s">
        <v>60</v>
      </c>
      <c r="C57" s="47"/>
      <c r="D57" s="46" t="s">
        <v>7</v>
      </c>
      <c r="E57" s="48" t="s">
        <v>97</v>
      </c>
      <c r="F57" s="49"/>
      <c r="G57" s="48" t="s">
        <v>97</v>
      </c>
      <c r="H57" s="49"/>
      <c r="I57" s="48" t="s">
        <v>97</v>
      </c>
      <c r="J57" s="49"/>
      <c r="K57" s="48" t="s">
        <v>97</v>
      </c>
      <c r="L57" s="49"/>
      <c r="M57" s="48" t="s">
        <v>97</v>
      </c>
      <c r="N57" s="50" t="s">
        <v>97</v>
      </c>
    </row>
    <row r="58" spans="1:14" ht="15.75">
      <c r="A58" s="5">
        <v>65</v>
      </c>
      <c r="B58" s="4" t="s">
        <v>76</v>
      </c>
      <c r="C58" s="6"/>
      <c r="D58" s="5" t="s">
        <v>7</v>
      </c>
      <c r="E58" s="8">
        <v>0.0014930555555555556</v>
      </c>
      <c r="F58" s="9"/>
      <c r="G58" s="8">
        <v>0.0018700231481481482</v>
      </c>
      <c r="H58" s="9"/>
      <c r="I58" s="8">
        <v>0.0012493055555555554</v>
      </c>
      <c r="J58" s="9"/>
      <c r="K58" s="8">
        <v>0.0013261574074074072</v>
      </c>
      <c r="L58" s="9"/>
      <c r="M58" s="8">
        <f aca="true" t="shared" si="6" ref="M58:M67">SUM(E58:L58)</f>
        <v>0.005938541666666667</v>
      </c>
      <c r="N58" s="3">
        <f aca="true" t="shared" si="7" ref="N58:N67">RANK(M58,$M$5:$M$72,1)</f>
        <v>46</v>
      </c>
    </row>
    <row r="59" spans="1:14" ht="15.75">
      <c r="A59" s="5">
        <v>50</v>
      </c>
      <c r="B59" s="4" t="s">
        <v>16</v>
      </c>
      <c r="C59" s="6" t="s">
        <v>90</v>
      </c>
      <c r="D59" s="5" t="s">
        <v>7</v>
      </c>
      <c r="E59" s="8">
        <v>0.0019097222222222222</v>
      </c>
      <c r="F59" s="9"/>
      <c r="G59" s="8">
        <v>0.0016625000000000001</v>
      </c>
      <c r="H59" s="9"/>
      <c r="I59" s="8">
        <v>0.0010825231481481482</v>
      </c>
      <c r="J59" s="9"/>
      <c r="K59" s="8">
        <v>0.0013034722222222224</v>
      </c>
      <c r="L59" s="9"/>
      <c r="M59" s="8">
        <f t="shared" si="6"/>
        <v>0.005958217592592593</v>
      </c>
      <c r="N59" s="3">
        <f t="shared" si="7"/>
        <v>47</v>
      </c>
    </row>
    <row r="60" spans="1:14" ht="15.75">
      <c r="A60" s="5">
        <v>27</v>
      </c>
      <c r="B60" s="4" t="s">
        <v>45</v>
      </c>
      <c r="C60" s="6" t="s">
        <v>93</v>
      </c>
      <c r="D60" s="5" t="s">
        <v>9</v>
      </c>
      <c r="E60" s="8">
        <v>0.001400462962962963</v>
      </c>
      <c r="F60" s="9"/>
      <c r="G60" s="8">
        <v>0.0016527777777777775</v>
      </c>
      <c r="H60" s="9"/>
      <c r="I60" s="8">
        <v>0.0013799768518518519</v>
      </c>
      <c r="J60" s="9"/>
      <c r="K60" s="8">
        <v>0.0015480324074074075</v>
      </c>
      <c r="L60" s="9"/>
      <c r="M60" s="8">
        <f t="shared" si="6"/>
        <v>0.0059812500000000005</v>
      </c>
      <c r="N60" s="3">
        <f t="shared" si="7"/>
        <v>48</v>
      </c>
    </row>
    <row r="61" spans="1:14" ht="15.75">
      <c r="A61" s="5">
        <v>10</v>
      </c>
      <c r="B61" s="4" t="s">
        <v>17</v>
      </c>
      <c r="C61" s="6"/>
      <c r="D61" s="5" t="s">
        <v>7</v>
      </c>
      <c r="E61" s="8">
        <v>0.0012037037037037038</v>
      </c>
      <c r="F61" s="9"/>
      <c r="G61" s="8">
        <v>0.0014613425925925924</v>
      </c>
      <c r="H61" s="9"/>
      <c r="I61" s="8">
        <v>0.0014107638888888887</v>
      </c>
      <c r="J61" s="9"/>
      <c r="K61" s="8">
        <v>0.001933912037037037</v>
      </c>
      <c r="L61" s="9"/>
      <c r="M61" s="8">
        <f t="shared" si="6"/>
        <v>0.006009722222222222</v>
      </c>
      <c r="N61" s="3">
        <f t="shared" si="7"/>
        <v>49</v>
      </c>
    </row>
    <row r="62" spans="1:14" ht="15.75">
      <c r="A62" s="5">
        <v>36</v>
      </c>
      <c r="B62" s="4" t="s">
        <v>15</v>
      </c>
      <c r="C62" s="6" t="s">
        <v>90</v>
      </c>
      <c r="D62" s="5" t="s">
        <v>7</v>
      </c>
      <c r="E62" s="8">
        <v>0.0018287037037037037</v>
      </c>
      <c r="F62" s="9"/>
      <c r="G62" s="8">
        <v>0.0016391203703703704</v>
      </c>
      <c r="H62" s="9"/>
      <c r="I62" s="8">
        <v>0.0012636574074074074</v>
      </c>
      <c r="J62" s="9"/>
      <c r="K62" s="8">
        <v>0.0013079861111111111</v>
      </c>
      <c r="L62" s="9"/>
      <c r="M62" s="8">
        <f t="shared" si="6"/>
        <v>0.006039467592592593</v>
      </c>
      <c r="N62" s="3">
        <f t="shared" si="7"/>
        <v>50</v>
      </c>
    </row>
    <row r="63" spans="1:14" ht="15.75">
      <c r="A63" s="5">
        <v>37</v>
      </c>
      <c r="B63" s="4" t="s">
        <v>19</v>
      </c>
      <c r="C63" s="6" t="s">
        <v>83</v>
      </c>
      <c r="D63" s="5" t="s">
        <v>7</v>
      </c>
      <c r="E63" s="8">
        <v>0.001365740740740741</v>
      </c>
      <c r="F63" s="9"/>
      <c r="G63" s="8">
        <v>0.0018489583333333335</v>
      </c>
      <c r="H63" s="9"/>
      <c r="I63" s="8">
        <v>0.0013681712962962961</v>
      </c>
      <c r="J63" s="9"/>
      <c r="K63" s="8">
        <v>0.0016407407407407406</v>
      </c>
      <c r="L63" s="9"/>
      <c r="M63" s="8">
        <f t="shared" si="6"/>
        <v>0.006223611111111111</v>
      </c>
      <c r="N63" s="3">
        <f t="shared" si="7"/>
        <v>51</v>
      </c>
    </row>
    <row r="64" spans="1:14" ht="15.75">
      <c r="A64" s="5">
        <v>13</v>
      </c>
      <c r="B64" s="4" t="s">
        <v>21</v>
      </c>
      <c r="C64" s="6"/>
      <c r="D64" s="5" t="s">
        <v>7</v>
      </c>
      <c r="E64" s="8">
        <v>0.001400462962962963</v>
      </c>
      <c r="F64" s="9"/>
      <c r="G64" s="8">
        <v>0.0020141203703703705</v>
      </c>
      <c r="H64" s="9"/>
      <c r="I64" s="8">
        <v>0.0014028935185185184</v>
      </c>
      <c r="J64" s="9"/>
      <c r="K64" s="8">
        <v>0.0016106481481481482</v>
      </c>
      <c r="L64" s="9"/>
      <c r="M64" s="8">
        <f t="shared" si="6"/>
        <v>0.006428125000000001</v>
      </c>
      <c r="N64" s="3">
        <f t="shared" si="7"/>
        <v>52</v>
      </c>
    </row>
    <row r="65" spans="1:14" ht="15.75">
      <c r="A65" s="5">
        <v>61</v>
      </c>
      <c r="B65" s="4" t="s">
        <v>28</v>
      </c>
      <c r="C65" s="6"/>
      <c r="D65" s="5" t="s">
        <v>7</v>
      </c>
      <c r="E65" s="8">
        <v>0.0017013888888888892</v>
      </c>
      <c r="F65" s="9"/>
      <c r="G65" s="8">
        <v>0.0018211805555555557</v>
      </c>
      <c r="H65" s="9"/>
      <c r="I65" s="8">
        <v>0.0012586805555555556</v>
      </c>
      <c r="J65" s="9"/>
      <c r="K65" s="8">
        <v>0.0017766203703703705</v>
      </c>
      <c r="L65" s="9"/>
      <c r="M65" s="8">
        <f t="shared" si="6"/>
        <v>0.006557870370370371</v>
      </c>
      <c r="N65" s="3">
        <f t="shared" si="7"/>
        <v>53</v>
      </c>
    </row>
    <row r="66" spans="1:14" ht="15.75">
      <c r="A66" s="5">
        <v>1</v>
      </c>
      <c r="B66" s="4" t="s">
        <v>14</v>
      </c>
      <c r="C66" s="6"/>
      <c r="D66" s="5" t="s">
        <v>7</v>
      </c>
      <c r="E66" s="8">
        <v>0.0012731481481481483</v>
      </c>
      <c r="F66" s="9">
        <v>0</v>
      </c>
      <c r="G66" s="8">
        <v>0.0027282407407407407</v>
      </c>
      <c r="H66" s="9">
        <v>0</v>
      </c>
      <c r="I66" s="8">
        <v>0.0013988425925925928</v>
      </c>
      <c r="J66" s="9">
        <v>0</v>
      </c>
      <c r="K66" s="8">
        <v>0.001655439814814815</v>
      </c>
      <c r="L66" s="9">
        <v>0</v>
      </c>
      <c r="M66" s="8">
        <f t="shared" si="6"/>
        <v>0.007055671296296298</v>
      </c>
      <c r="N66" s="3">
        <f t="shared" si="7"/>
        <v>54</v>
      </c>
    </row>
    <row r="67" spans="1:14" ht="15.75">
      <c r="A67" s="5">
        <v>67</v>
      </c>
      <c r="B67" s="4" t="s">
        <v>77</v>
      </c>
      <c r="C67" s="6"/>
      <c r="D67" s="5" t="s">
        <v>7</v>
      </c>
      <c r="E67" s="8">
        <v>0.001875</v>
      </c>
      <c r="F67" s="9"/>
      <c r="G67" s="8">
        <v>0.001946875</v>
      </c>
      <c r="H67" s="9"/>
      <c r="I67" s="8">
        <v>0.0017895833333333333</v>
      </c>
      <c r="J67" s="9"/>
      <c r="K67" s="8">
        <v>0.001712962962962963</v>
      </c>
      <c r="L67" s="9"/>
      <c r="M67" s="8">
        <f t="shared" si="6"/>
        <v>0.007324421296296296</v>
      </c>
      <c r="N67" s="3">
        <f t="shared" si="7"/>
        <v>55</v>
      </c>
    </row>
    <row r="68" spans="1:14" ht="15.75">
      <c r="A68" s="5">
        <v>2</v>
      </c>
      <c r="B68" s="4" t="s">
        <v>20</v>
      </c>
      <c r="C68" s="6"/>
      <c r="D68" s="5" t="s">
        <v>7</v>
      </c>
      <c r="E68" s="8">
        <v>0.0016782407407407406</v>
      </c>
      <c r="F68" s="9"/>
      <c r="G68" s="8" t="s">
        <v>97</v>
      </c>
      <c r="H68" s="9"/>
      <c r="I68" s="8" t="s">
        <v>97</v>
      </c>
      <c r="J68" s="9"/>
      <c r="K68" s="8" t="s">
        <v>97</v>
      </c>
      <c r="L68" s="9"/>
      <c r="M68" s="8" t="s">
        <v>97</v>
      </c>
      <c r="N68" s="3" t="s">
        <v>97</v>
      </c>
    </row>
    <row r="69" spans="1:14" ht="15.75">
      <c r="A69" s="5">
        <v>24</v>
      </c>
      <c r="B69" s="4" t="s">
        <v>40</v>
      </c>
      <c r="C69" s="6" t="s">
        <v>90</v>
      </c>
      <c r="D69" s="5" t="s">
        <v>7</v>
      </c>
      <c r="E69" s="8">
        <v>0.001574074074074074</v>
      </c>
      <c r="F69" s="9"/>
      <c r="G69" s="8" t="s">
        <v>97</v>
      </c>
      <c r="H69" s="9"/>
      <c r="I69" s="8" t="s">
        <v>97</v>
      </c>
      <c r="J69" s="9"/>
      <c r="K69" s="8" t="s">
        <v>97</v>
      </c>
      <c r="L69" s="9"/>
      <c r="M69" s="8" t="s">
        <v>97</v>
      </c>
      <c r="N69" s="3" t="s">
        <v>97</v>
      </c>
    </row>
    <row r="70" spans="1:14" ht="15.75">
      <c r="A70" s="5">
        <v>30</v>
      </c>
      <c r="B70" s="4" t="s">
        <v>55</v>
      </c>
      <c r="C70" s="6" t="s">
        <v>83</v>
      </c>
      <c r="D70" s="5" t="s">
        <v>7</v>
      </c>
      <c r="E70" s="8">
        <v>0.0021643518518518518</v>
      </c>
      <c r="F70" s="9"/>
      <c r="G70" s="8" t="s">
        <v>97</v>
      </c>
      <c r="H70" s="9"/>
      <c r="I70" s="8"/>
      <c r="J70" s="9"/>
      <c r="K70" s="8" t="s">
        <v>97</v>
      </c>
      <c r="L70" s="9"/>
      <c r="M70" s="8" t="s">
        <v>97</v>
      </c>
      <c r="N70" s="3" t="s">
        <v>97</v>
      </c>
    </row>
    <row r="71" spans="1:14" ht="15.75">
      <c r="A71" s="5">
        <v>59</v>
      </c>
      <c r="B71" s="4" t="s">
        <v>66</v>
      </c>
      <c r="C71" s="6"/>
      <c r="D71" s="5" t="s">
        <v>8</v>
      </c>
      <c r="E71" s="8">
        <v>0.0018865740740740742</v>
      </c>
      <c r="F71" s="9"/>
      <c r="G71" s="8" t="s">
        <v>97</v>
      </c>
      <c r="H71" s="9"/>
      <c r="I71" s="8" t="s">
        <v>97</v>
      </c>
      <c r="J71" s="9"/>
      <c r="K71" s="8" t="s">
        <v>97</v>
      </c>
      <c r="L71" s="9"/>
      <c r="M71" s="8" t="s">
        <v>97</v>
      </c>
      <c r="N71" s="3" t="s">
        <v>97</v>
      </c>
    </row>
    <row r="72" spans="1:14" ht="15.75">
      <c r="A72" s="5">
        <v>66</v>
      </c>
      <c r="B72" s="4" t="s">
        <v>72</v>
      </c>
      <c r="C72" s="6"/>
      <c r="D72" s="5" t="s">
        <v>7</v>
      </c>
      <c r="E72" s="8">
        <v>0.002013888888888889</v>
      </c>
      <c r="F72" s="9"/>
      <c r="G72" s="8" t="s">
        <v>97</v>
      </c>
      <c r="H72" s="9"/>
      <c r="I72" s="8" t="s">
        <v>97</v>
      </c>
      <c r="J72" s="9"/>
      <c r="K72" s="8" t="s">
        <v>97</v>
      </c>
      <c r="L72" s="9"/>
      <c r="M72" s="8" t="s">
        <v>97</v>
      </c>
      <c r="N72" s="3" t="s">
        <v>97</v>
      </c>
    </row>
    <row r="73" spans="1:14" ht="15.75">
      <c r="A73" s="5">
        <v>69</v>
      </c>
      <c r="B73" s="6"/>
      <c r="C73" s="6"/>
      <c r="D73" s="5"/>
      <c r="E73" s="8"/>
      <c r="F73" s="9"/>
      <c r="G73" s="8"/>
      <c r="H73" s="9"/>
      <c r="I73" s="8"/>
      <c r="J73" s="9"/>
      <c r="K73" s="8"/>
      <c r="L73" s="9"/>
      <c r="M73" s="8"/>
      <c r="N73" s="3"/>
    </row>
    <row r="74" spans="1:14" ht="15.75">
      <c r="A74" s="5">
        <v>70</v>
      </c>
      <c r="B74" s="6"/>
      <c r="C74" s="6"/>
      <c r="D74" s="5"/>
      <c r="E74" s="8"/>
      <c r="F74" s="9"/>
      <c r="G74" s="8"/>
      <c r="H74" s="9"/>
      <c r="I74" s="8"/>
      <c r="J74" s="9"/>
      <c r="K74" s="8"/>
      <c r="L74" s="9"/>
      <c r="M74" s="8"/>
      <c r="N74" s="3"/>
    </row>
    <row r="75" spans="1:14" ht="15.75">
      <c r="A75" s="5">
        <v>71</v>
      </c>
      <c r="B75" s="6"/>
      <c r="C75" s="6"/>
      <c r="D75" s="5"/>
      <c r="E75" s="8"/>
      <c r="F75" s="9"/>
      <c r="G75" s="8"/>
      <c r="H75" s="9"/>
      <c r="I75" s="8"/>
      <c r="J75" s="9"/>
      <c r="K75" s="8"/>
      <c r="L75" s="9"/>
      <c r="M75" s="8"/>
      <c r="N75" s="3"/>
    </row>
    <row r="76" spans="1:14" ht="15.75">
      <c r="A76" s="5">
        <v>72</v>
      </c>
      <c r="B76" s="6"/>
      <c r="C76" s="6"/>
      <c r="D76" s="5"/>
      <c r="E76" s="8"/>
      <c r="F76" s="9"/>
      <c r="G76" s="8"/>
      <c r="H76" s="9"/>
      <c r="I76" s="8"/>
      <c r="J76" s="9"/>
      <c r="K76" s="8"/>
      <c r="L76" s="9"/>
      <c r="M76" s="8"/>
      <c r="N76" s="3"/>
    </row>
    <row r="77" spans="1:14" ht="15.75">
      <c r="A77" s="5">
        <v>73</v>
      </c>
      <c r="B77" s="6"/>
      <c r="C77" s="6"/>
      <c r="D77" s="5"/>
      <c r="E77" s="8"/>
      <c r="F77" s="9"/>
      <c r="G77" s="8"/>
      <c r="H77" s="9"/>
      <c r="I77" s="8"/>
      <c r="J77" s="9"/>
      <c r="K77" s="8"/>
      <c r="L77" s="9"/>
      <c r="M77" s="8"/>
      <c r="N77" s="3"/>
    </row>
    <row r="78" spans="1:14" ht="15.75">
      <c r="A78" s="5">
        <v>74</v>
      </c>
      <c r="B78" s="6"/>
      <c r="C78" s="6"/>
      <c r="D78" s="5"/>
      <c r="E78" s="8"/>
      <c r="F78" s="9"/>
      <c r="G78" s="8"/>
      <c r="H78" s="9"/>
      <c r="I78" s="8"/>
      <c r="J78" s="9"/>
      <c r="K78" s="8"/>
      <c r="L78" s="9"/>
      <c r="M78" s="8"/>
      <c r="N78" s="3"/>
    </row>
    <row r="79" spans="1:14" ht="15.75">
      <c r="A79" s="5">
        <v>75</v>
      </c>
      <c r="B79" s="6"/>
      <c r="C79" s="6"/>
      <c r="D79" s="5"/>
      <c r="E79" s="8"/>
      <c r="F79" s="9"/>
      <c r="G79" s="8"/>
      <c r="H79" s="9"/>
      <c r="I79" s="8"/>
      <c r="J79" s="9"/>
      <c r="K79" s="8"/>
      <c r="L79" s="9"/>
      <c r="M79" s="8"/>
      <c r="N79" s="3"/>
    </row>
    <row r="80" spans="1:14" ht="15.75">
      <c r="A80" s="5">
        <v>76</v>
      </c>
      <c r="B80" s="6"/>
      <c r="C80" s="6"/>
      <c r="D80" s="5"/>
      <c r="E80" s="8"/>
      <c r="F80" s="9"/>
      <c r="G80" s="8"/>
      <c r="H80" s="9"/>
      <c r="I80" s="8"/>
      <c r="J80" s="9"/>
      <c r="K80" s="8"/>
      <c r="L80" s="9"/>
      <c r="M80" s="8"/>
      <c r="N80" s="3"/>
    </row>
    <row r="81" spans="1:14" ht="15.75">
      <c r="A81" s="5">
        <v>77</v>
      </c>
      <c r="B81" s="6"/>
      <c r="C81" s="6"/>
      <c r="D81" s="5"/>
      <c r="E81" s="8"/>
      <c r="F81" s="9"/>
      <c r="G81" s="8"/>
      <c r="H81" s="9"/>
      <c r="I81" s="8"/>
      <c r="J81" s="9"/>
      <c r="K81" s="8"/>
      <c r="L81" s="9"/>
      <c r="M81" s="8"/>
      <c r="N81" s="3"/>
    </row>
    <row r="82" spans="1:14" ht="15.75">
      <c r="A82" s="5">
        <v>78</v>
      </c>
      <c r="B82" s="6"/>
      <c r="C82" s="6"/>
      <c r="D82" s="5"/>
      <c r="E82" s="8"/>
      <c r="F82" s="9"/>
      <c r="G82" s="8"/>
      <c r="H82" s="9"/>
      <c r="I82" s="8"/>
      <c r="J82" s="9"/>
      <c r="K82" s="8"/>
      <c r="L82" s="9"/>
      <c r="M82" s="8"/>
      <c r="N82" s="3"/>
    </row>
    <row r="83" spans="1:14" ht="15.75">
      <c r="A83" s="5">
        <v>79</v>
      </c>
      <c r="B83" s="6"/>
      <c r="C83" s="6"/>
      <c r="D83" s="5"/>
      <c r="E83" s="8"/>
      <c r="F83" s="9"/>
      <c r="G83" s="8"/>
      <c r="H83" s="9"/>
      <c r="I83" s="8"/>
      <c r="J83" s="9"/>
      <c r="K83" s="8"/>
      <c r="L83" s="9"/>
      <c r="M83" s="8"/>
      <c r="N83" s="3"/>
    </row>
    <row r="84" spans="1:14" ht="15.75">
      <c r="A84" s="5">
        <v>80</v>
      </c>
      <c r="B84" s="6"/>
      <c r="C84" s="6"/>
      <c r="D84" s="5"/>
      <c r="E84" s="8"/>
      <c r="F84" s="9"/>
      <c r="G84" s="8"/>
      <c r="H84" s="9"/>
      <c r="I84" s="8"/>
      <c r="J84" s="9"/>
      <c r="K84" s="8"/>
      <c r="L84" s="9"/>
      <c r="M84" s="8"/>
      <c r="N84" s="3"/>
    </row>
  </sheetData>
  <sheetProtection/>
  <autoFilter ref="A4:N84"/>
  <mergeCells count="1">
    <mergeCell ref="A2:N2"/>
  </mergeCells>
  <printOptions/>
  <pageMargins left="0.7" right="0.7" top="0.787401575" bottom="0.787401575" header="0.3" footer="0.3"/>
  <pageSetup horizontalDpi="600" verticalDpi="6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Vacík Hynek</dc:creator>
  <cp:keywords/>
  <dc:description/>
  <cp:lastModifiedBy>Admin</cp:lastModifiedBy>
  <cp:lastPrinted>2014-07-12T12:43:20Z</cp:lastPrinted>
  <dcterms:created xsi:type="dcterms:W3CDTF">2014-07-08T11:00:27Z</dcterms:created>
  <dcterms:modified xsi:type="dcterms:W3CDTF">2014-07-12T13:59:52Z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