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Vdvojbo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<sst xmlns="http://schemas.openxmlformats.org/spreadsheetml/2006/main" count="11" uniqueCount="11">
  <si>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 xml:space="preserve">42. mistrovství České republiky v požárním sportu družstev HZS ČR </t>
  </si>
  <si>
    <t>Mladá Boleslav 23. - 25. srpen 2013</t>
  </si>
  <si>
    <t>Dvojboj</t>
  </si>
  <si>
    <t>apoř</t>
  </si>
  <si>
    <t>pořadí</t>
  </si>
  <si>
    <t>st.č.</t>
  </si>
  <si>
    <t>závodník</t>
  </si>
  <si>
    <t>družstvo</t>
  </si>
  <si>
    <t>100m</t>
  </si>
  <si>
    <t>věž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</si>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</sst>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ch\Disk%20Google\hasi&#269;i%20Neplachovice\sout&#283;&#382;e%20hzs\mcr\m&#269;r%202013\profi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"/>
      <sheetName val="věž"/>
      <sheetName val="100m"/>
      <sheetName val="100m-d"/>
      <sheetName val="věž-d"/>
      <sheetName val="dvojboj"/>
      <sheetName val="Vvěž"/>
      <sheetName val="V100m"/>
      <sheetName val="Vdvojboj"/>
      <sheetName val="věžproSF"/>
      <sheetName val="100mproSF"/>
      <sheetName val="věžSF"/>
      <sheetName val="100mSF"/>
      <sheetName val="štafeta"/>
      <sheetName val="štafetaD"/>
      <sheetName val="útok"/>
      <sheetName val="!celkem!"/>
    </sheetNames>
    <sheetDataSet>
      <sheetData sheetId="6">
        <row r="6">
          <cell r="A6">
            <v>32</v>
          </cell>
          <cell r="B6">
            <v>32.001</v>
          </cell>
          <cell r="C6">
            <v>32</v>
          </cell>
          <cell r="D6">
            <v>1</v>
          </cell>
          <cell r="E6" t="str">
            <v>Pavel KUBÁT</v>
          </cell>
          <cell r="F6" t="str">
            <v>HZS kraje Vysočina</v>
          </cell>
          <cell r="G6">
            <v>17.54</v>
          </cell>
          <cell r="H6">
            <v>15.23</v>
          </cell>
          <cell r="I6">
            <v>32.769999999999996</v>
          </cell>
        </row>
        <row r="7">
          <cell r="A7">
            <v>12</v>
          </cell>
          <cell r="B7">
            <v>12.002</v>
          </cell>
          <cell r="C7">
            <v>12</v>
          </cell>
          <cell r="D7">
            <v>2</v>
          </cell>
          <cell r="E7" t="str">
            <v>Pavel HNÍZDIL</v>
          </cell>
          <cell r="F7" t="str">
            <v>HZS kraje Vysočina</v>
          </cell>
          <cell r="G7">
            <v>16.69</v>
          </cell>
          <cell r="H7">
            <v>14.69</v>
          </cell>
          <cell r="I7">
            <v>31.380000000000003</v>
          </cell>
        </row>
        <row r="8">
          <cell r="A8">
            <v>21</v>
          </cell>
          <cell r="B8">
            <v>21.003</v>
          </cell>
          <cell r="C8">
            <v>21</v>
          </cell>
          <cell r="D8">
            <v>3</v>
          </cell>
          <cell r="E8" t="str">
            <v>Michal ČEKAL</v>
          </cell>
          <cell r="F8" t="str">
            <v>HZS kraje Vysočina</v>
          </cell>
          <cell r="G8">
            <v>17.15</v>
          </cell>
          <cell r="H8">
            <v>15.04</v>
          </cell>
          <cell r="I8">
            <v>32.19</v>
          </cell>
        </row>
        <row r="9">
          <cell r="A9">
            <v>17</v>
          </cell>
          <cell r="B9">
            <v>17.004</v>
          </cell>
          <cell r="C9">
            <v>17</v>
          </cell>
          <cell r="D9">
            <v>4</v>
          </cell>
          <cell r="E9" t="str">
            <v>Lukáš HONS</v>
          </cell>
          <cell r="F9" t="str">
            <v>HZS kraje Vysočina</v>
          </cell>
          <cell r="G9">
            <v>16.81</v>
          </cell>
          <cell r="H9">
            <v>14.85</v>
          </cell>
          <cell r="I9">
            <v>31.659999999999997</v>
          </cell>
        </row>
        <row r="10">
          <cell r="A10">
            <v>41</v>
          </cell>
          <cell r="B10">
            <v>41.005</v>
          </cell>
          <cell r="C10">
            <v>41</v>
          </cell>
          <cell r="D10">
            <v>5</v>
          </cell>
          <cell r="E10" t="str">
            <v>Vojtěch FILA</v>
          </cell>
          <cell r="F10" t="str">
            <v>HZS kraje Vysočina</v>
          </cell>
          <cell r="G10">
            <v>17.96</v>
          </cell>
          <cell r="H10">
            <v>15.45</v>
          </cell>
          <cell r="I10">
            <v>33.41</v>
          </cell>
        </row>
        <row r="11">
          <cell r="A11">
            <v>34</v>
          </cell>
          <cell r="B11">
            <v>34.006</v>
          </cell>
          <cell r="C11">
            <v>34</v>
          </cell>
          <cell r="D11">
            <v>6</v>
          </cell>
          <cell r="E11" t="str">
            <v>Luboš NAVRKAL</v>
          </cell>
          <cell r="F11" t="str">
            <v>HZS kraje Vysočina</v>
          </cell>
          <cell r="G11">
            <v>17.22</v>
          </cell>
          <cell r="H11">
            <v>15.59</v>
          </cell>
          <cell r="I11">
            <v>32.81</v>
          </cell>
        </row>
        <row r="12">
          <cell r="A12">
            <v>7</v>
          </cell>
          <cell r="B12">
            <v>7.007</v>
          </cell>
          <cell r="C12">
            <v>7</v>
          </cell>
          <cell r="D12">
            <v>7</v>
          </cell>
          <cell r="E12" t="str">
            <v>Martin STUCHLÍK</v>
          </cell>
          <cell r="F12" t="str">
            <v>HZS kraje Vysočina</v>
          </cell>
          <cell r="G12">
            <v>16.36</v>
          </cell>
          <cell r="H12">
            <v>14.45</v>
          </cell>
          <cell r="I12">
            <v>30.81</v>
          </cell>
        </row>
        <row r="13">
          <cell r="A13">
            <v>95</v>
          </cell>
          <cell r="B13">
            <v>150.008</v>
          </cell>
          <cell r="C13">
            <v>150</v>
          </cell>
          <cell r="D13">
            <v>8</v>
          </cell>
          <cell r="E13" t="str">
            <v>Libor ŠŤASTNÝ</v>
          </cell>
          <cell r="F13" t="str">
            <v>HZS kraje Vysočina</v>
          </cell>
          <cell r="G13">
            <v>99.99</v>
          </cell>
          <cell r="H13">
            <v>16.9</v>
          </cell>
          <cell r="I13">
            <v>99.99</v>
          </cell>
        </row>
        <row r="14">
          <cell r="A14">
            <v>96</v>
          </cell>
          <cell r="B14">
            <v>150.009</v>
          </cell>
          <cell r="C14">
            <v>150</v>
          </cell>
          <cell r="D14">
            <v>9</v>
          </cell>
          <cell r="E14" t="str">
            <v>Petr SLATINSKÝ</v>
          </cell>
          <cell r="F14" t="str">
            <v>HZS kraje Vysočina</v>
          </cell>
          <cell r="G14">
            <v>17.89</v>
          </cell>
          <cell r="H14">
            <v>99.99</v>
          </cell>
          <cell r="I14">
            <v>99.99</v>
          </cell>
        </row>
        <row r="15">
          <cell r="A15">
            <v>97</v>
          </cell>
          <cell r="B15">
            <v>150.01</v>
          </cell>
          <cell r="C15">
            <v>150</v>
          </cell>
          <cell r="D15">
            <v>10</v>
          </cell>
          <cell r="E15" t="str">
            <v>Milan PAŘIL</v>
          </cell>
          <cell r="F15" t="str">
            <v>HZS kraje Vysočina</v>
          </cell>
          <cell r="G15">
            <v>99.99</v>
          </cell>
          <cell r="H15">
            <v>99.99</v>
          </cell>
          <cell r="I15">
            <v>99.99</v>
          </cell>
        </row>
        <row r="16">
          <cell r="A16">
            <v>98</v>
          </cell>
          <cell r="B16">
            <v>150.011</v>
          </cell>
          <cell r="C16">
            <v>150</v>
          </cell>
          <cell r="D16">
            <v>11</v>
          </cell>
          <cell r="E16" t="str">
            <v>Jiří BAUER</v>
          </cell>
          <cell r="F16" t="str">
            <v>HZS Jihomoravského kraje</v>
          </cell>
          <cell r="G16">
            <v>17.87</v>
          </cell>
          <cell r="H16">
            <v>99.99</v>
          </cell>
          <cell r="I16">
            <v>99.99</v>
          </cell>
        </row>
        <row r="17">
          <cell r="A17">
            <v>60</v>
          </cell>
          <cell r="B17">
            <v>60.012</v>
          </cell>
          <cell r="C17">
            <v>60</v>
          </cell>
          <cell r="D17">
            <v>12</v>
          </cell>
          <cell r="E17" t="str">
            <v>Martin BÍLEK</v>
          </cell>
          <cell r="F17" t="str">
            <v>HZS Jihomoravského kraje</v>
          </cell>
          <cell r="G17">
            <v>17.56</v>
          </cell>
          <cell r="H17">
            <v>17.66</v>
          </cell>
          <cell r="I17">
            <v>35.22</v>
          </cell>
        </row>
        <row r="18">
          <cell r="A18">
            <v>87</v>
          </cell>
          <cell r="B18">
            <v>87.013</v>
          </cell>
          <cell r="C18">
            <v>87</v>
          </cell>
          <cell r="D18">
            <v>13</v>
          </cell>
          <cell r="E18" t="str">
            <v>Zbyněk OSTRÝ</v>
          </cell>
          <cell r="F18" t="str">
            <v>HZS Jihomoravského kraje</v>
          </cell>
          <cell r="G18">
            <v>20.24</v>
          </cell>
          <cell r="H18">
            <v>20.09</v>
          </cell>
          <cell r="I18">
            <v>40.33</v>
          </cell>
        </row>
        <row r="19">
          <cell r="A19">
            <v>61</v>
          </cell>
          <cell r="B19">
            <v>61.014</v>
          </cell>
          <cell r="C19">
            <v>61</v>
          </cell>
          <cell r="D19">
            <v>14</v>
          </cell>
          <cell r="E19" t="str">
            <v>Radim ČECH</v>
          </cell>
          <cell r="F19" t="str">
            <v>HZS Jihomoravského kraje</v>
          </cell>
          <cell r="G19">
            <v>18.4</v>
          </cell>
          <cell r="H19">
            <v>16.86</v>
          </cell>
          <cell r="I19">
            <v>35.26</v>
          </cell>
        </row>
        <row r="20">
          <cell r="A20">
            <v>99</v>
          </cell>
          <cell r="B20">
            <v>150.015</v>
          </cell>
          <cell r="C20">
            <v>150</v>
          </cell>
          <cell r="D20">
            <v>15</v>
          </cell>
          <cell r="E20" t="str">
            <v>Josef PĚNČA</v>
          </cell>
          <cell r="F20" t="str">
            <v>HZS Jihomoravského kraje</v>
          </cell>
          <cell r="G20">
            <v>99.99</v>
          </cell>
          <cell r="H20">
            <v>15.79</v>
          </cell>
          <cell r="I20">
            <v>99.99</v>
          </cell>
        </row>
        <row r="21">
          <cell r="A21">
            <v>27</v>
          </cell>
          <cell r="B21">
            <v>27.016</v>
          </cell>
          <cell r="C21">
            <v>27</v>
          </cell>
          <cell r="D21">
            <v>16</v>
          </cell>
          <cell r="E21" t="str">
            <v>Radek ŠUBA</v>
          </cell>
          <cell r="F21" t="str">
            <v>HZS Jihomoravského kraje</v>
          </cell>
          <cell r="G21">
            <v>16.19</v>
          </cell>
          <cell r="H21">
            <v>16.5</v>
          </cell>
          <cell r="I21">
            <v>32.69</v>
          </cell>
        </row>
        <row r="22">
          <cell r="A22">
            <v>52</v>
          </cell>
          <cell r="B22">
            <v>52.017</v>
          </cell>
          <cell r="C22">
            <v>52</v>
          </cell>
          <cell r="D22">
            <v>17</v>
          </cell>
          <cell r="E22" t="str">
            <v>Jiří ŠKAROUPKA</v>
          </cell>
          <cell r="F22" t="str">
            <v>HZS Jihomoravského kraje</v>
          </cell>
          <cell r="G22">
            <v>17.34</v>
          </cell>
          <cell r="H22">
            <v>16.97</v>
          </cell>
          <cell r="I22">
            <v>34.31</v>
          </cell>
        </row>
        <row r="23">
          <cell r="A23">
            <v>82</v>
          </cell>
          <cell r="B23">
            <v>82.018</v>
          </cell>
          <cell r="C23">
            <v>82</v>
          </cell>
          <cell r="D23">
            <v>18</v>
          </cell>
          <cell r="E23" t="str">
            <v>František KUBÍK</v>
          </cell>
          <cell r="F23" t="str">
            <v>HZS Jihomoravského kraje</v>
          </cell>
          <cell r="G23">
            <v>19.42</v>
          </cell>
          <cell r="H23">
            <v>19.73</v>
          </cell>
          <cell r="I23">
            <v>39.150000000000006</v>
          </cell>
        </row>
        <row r="24">
          <cell r="A24">
            <v>23</v>
          </cell>
          <cell r="B24">
            <v>23.019</v>
          </cell>
          <cell r="C24">
            <v>23</v>
          </cell>
          <cell r="D24">
            <v>19</v>
          </cell>
          <cell r="E24" t="str">
            <v>Jaroslav ZHOŘ</v>
          </cell>
          <cell r="F24" t="str">
            <v>HZS Jihomoravského kraje</v>
          </cell>
          <cell r="G24">
            <v>16.92</v>
          </cell>
          <cell r="H24">
            <v>15.68</v>
          </cell>
          <cell r="I24">
            <v>32.6</v>
          </cell>
        </row>
        <row r="25">
          <cell r="A25">
            <v>100</v>
          </cell>
          <cell r="B25">
            <v>150.02</v>
          </cell>
          <cell r="C25">
            <v>150</v>
          </cell>
          <cell r="D25">
            <v>20</v>
          </cell>
          <cell r="E25" t="str">
            <v>Bohumil NEČAS</v>
          </cell>
          <cell r="F25" t="str">
            <v>HZS Jihomoravského kraje</v>
          </cell>
          <cell r="G25">
            <v>99.99</v>
          </cell>
          <cell r="H25">
            <v>99.99</v>
          </cell>
          <cell r="I25">
            <v>99.99</v>
          </cell>
        </row>
        <row r="26">
          <cell r="A26">
            <v>49</v>
          </cell>
          <cell r="B26">
            <v>49.021</v>
          </cell>
          <cell r="C26">
            <v>49</v>
          </cell>
          <cell r="D26">
            <v>21</v>
          </cell>
          <cell r="E26" t="str">
            <v>Martin ROHÁČ</v>
          </cell>
          <cell r="F26" t="str">
            <v>HZS Plzeňského kraje</v>
          </cell>
          <cell r="G26">
            <v>19.18</v>
          </cell>
          <cell r="H26">
            <v>14.77</v>
          </cell>
          <cell r="I26">
            <v>33.95</v>
          </cell>
        </row>
        <row r="27">
          <cell r="A27">
            <v>101</v>
          </cell>
          <cell r="B27">
            <v>150.022</v>
          </cell>
          <cell r="C27">
            <v>150</v>
          </cell>
          <cell r="D27">
            <v>22</v>
          </cell>
          <cell r="E27" t="str">
            <v>Jan HŮLA</v>
          </cell>
          <cell r="F27" t="str">
            <v>HZS Plzeňského kraje</v>
          </cell>
          <cell r="G27">
            <v>99.99</v>
          </cell>
          <cell r="H27">
            <v>15.49</v>
          </cell>
          <cell r="I27">
            <v>99.99</v>
          </cell>
        </row>
        <row r="28">
          <cell r="A28">
            <v>102</v>
          </cell>
          <cell r="B28">
            <v>150.023</v>
          </cell>
          <cell r="C28">
            <v>150</v>
          </cell>
          <cell r="D28">
            <v>23</v>
          </cell>
          <cell r="E28" t="str">
            <v>Tomáš HOSPR</v>
          </cell>
          <cell r="F28" t="str">
            <v>HZS Plzeňského kraje</v>
          </cell>
          <cell r="G28">
            <v>20.57</v>
          </cell>
          <cell r="H28">
            <v>99.99</v>
          </cell>
          <cell r="I28">
            <v>99.99</v>
          </cell>
        </row>
        <row r="29">
          <cell r="A29">
            <v>103</v>
          </cell>
          <cell r="B29">
            <v>150.024</v>
          </cell>
          <cell r="C29">
            <v>150</v>
          </cell>
          <cell r="D29">
            <v>24</v>
          </cell>
          <cell r="E29" t="str">
            <v>Pavel PAVLÍČEK</v>
          </cell>
          <cell r="F29" t="str">
            <v>HZS Plzeňského kraje</v>
          </cell>
          <cell r="G29">
            <v>16.85</v>
          </cell>
          <cell r="H29">
            <v>99.99</v>
          </cell>
          <cell r="I29">
            <v>99.99</v>
          </cell>
        </row>
        <row r="30">
          <cell r="A30">
            <v>104</v>
          </cell>
          <cell r="B30">
            <v>150.025</v>
          </cell>
          <cell r="C30">
            <v>150</v>
          </cell>
          <cell r="D30">
            <v>25</v>
          </cell>
          <cell r="E30" t="str">
            <v>Martin PROVAZNÍK</v>
          </cell>
          <cell r="F30" t="str">
            <v>HZS Plzeňského kraje</v>
          </cell>
          <cell r="G30">
            <v>99.99</v>
          </cell>
          <cell r="H30">
            <v>17.98</v>
          </cell>
          <cell r="I30">
            <v>99.99</v>
          </cell>
        </row>
        <row r="31">
          <cell r="A31">
            <v>33</v>
          </cell>
          <cell r="B31">
            <v>33.026</v>
          </cell>
          <cell r="C31">
            <v>33</v>
          </cell>
          <cell r="D31">
            <v>26</v>
          </cell>
          <cell r="E31" t="str">
            <v>Vlastimil ŽÁK</v>
          </cell>
          <cell r="F31" t="str">
            <v>HZS Plzeňského kraje</v>
          </cell>
          <cell r="G31">
            <v>17.58</v>
          </cell>
          <cell r="H31">
            <v>15.21</v>
          </cell>
          <cell r="I31">
            <v>32.79</v>
          </cell>
        </row>
        <row r="32">
          <cell r="A32">
            <v>18</v>
          </cell>
          <cell r="B32">
            <v>18.027</v>
          </cell>
          <cell r="C32">
            <v>18</v>
          </cell>
          <cell r="D32">
            <v>27</v>
          </cell>
          <cell r="E32" t="str">
            <v>Jaroslav HRDLIČKA</v>
          </cell>
          <cell r="F32" t="str">
            <v>HZS Plzeňského kraje</v>
          </cell>
          <cell r="G32">
            <v>16.94</v>
          </cell>
          <cell r="H32">
            <v>14.73</v>
          </cell>
          <cell r="I32">
            <v>31.67</v>
          </cell>
        </row>
        <row r="33">
          <cell r="A33">
            <v>8</v>
          </cell>
          <cell r="B33">
            <v>8.028</v>
          </cell>
          <cell r="C33">
            <v>8</v>
          </cell>
          <cell r="D33">
            <v>28</v>
          </cell>
          <cell r="E33" t="str">
            <v>Michal JANDA</v>
          </cell>
          <cell r="F33" t="str">
            <v>HZS Plzeňského kraje</v>
          </cell>
          <cell r="G33">
            <v>16.34</v>
          </cell>
          <cell r="H33">
            <v>14.76</v>
          </cell>
          <cell r="I33">
            <v>31.1</v>
          </cell>
        </row>
        <row r="34">
          <cell r="A34">
            <v>14</v>
          </cell>
          <cell r="B34">
            <v>14.029</v>
          </cell>
          <cell r="C34">
            <v>14</v>
          </cell>
          <cell r="D34">
            <v>29</v>
          </cell>
          <cell r="E34" t="str">
            <v>Jindřich HARASIMOVIČ</v>
          </cell>
          <cell r="F34" t="str">
            <v>HZS Plzeňského kraje</v>
          </cell>
          <cell r="G34">
            <v>16.71</v>
          </cell>
          <cell r="H34">
            <v>14.74</v>
          </cell>
          <cell r="I34">
            <v>31.450000000000003</v>
          </cell>
        </row>
        <row r="35">
          <cell r="A35">
            <v>13</v>
          </cell>
          <cell r="B35">
            <v>13.03</v>
          </cell>
          <cell r="C35">
            <v>13</v>
          </cell>
          <cell r="D35">
            <v>30</v>
          </cell>
          <cell r="E35" t="str">
            <v>Milan NETRVAL</v>
          </cell>
          <cell r="F35" t="str">
            <v>HZS Plzeňského kraje</v>
          </cell>
          <cell r="G35">
            <v>16.07</v>
          </cell>
          <cell r="H35">
            <v>15.35</v>
          </cell>
          <cell r="I35">
            <v>31.42</v>
          </cell>
        </row>
        <row r="36">
          <cell r="A36">
            <v>79</v>
          </cell>
          <cell r="B36">
            <v>79.031</v>
          </cell>
          <cell r="C36">
            <v>79</v>
          </cell>
          <cell r="D36">
            <v>31</v>
          </cell>
          <cell r="E36" t="str">
            <v>Ladislav PECINA</v>
          </cell>
          <cell r="F36" t="str">
            <v>HZS Pardubického kraje</v>
          </cell>
          <cell r="G36">
            <v>19.16</v>
          </cell>
          <cell r="H36">
            <v>18.64</v>
          </cell>
          <cell r="I36">
            <v>37.8</v>
          </cell>
        </row>
        <row r="37">
          <cell r="A37">
            <v>77</v>
          </cell>
          <cell r="B37">
            <v>77.032</v>
          </cell>
          <cell r="C37">
            <v>77</v>
          </cell>
          <cell r="D37">
            <v>32</v>
          </cell>
          <cell r="E37" t="str">
            <v>Lukáš BEER</v>
          </cell>
          <cell r="F37" t="str">
            <v>HZS Pardubického kraje</v>
          </cell>
          <cell r="G37">
            <v>20.31</v>
          </cell>
          <cell r="H37">
            <v>17.37</v>
          </cell>
          <cell r="I37">
            <v>37.68</v>
          </cell>
        </row>
        <row r="38">
          <cell r="A38">
            <v>80</v>
          </cell>
          <cell r="B38">
            <v>80.033</v>
          </cell>
          <cell r="C38">
            <v>80</v>
          </cell>
          <cell r="D38">
            <v>33</v>
          </cell>
          <cell r="E38" t="str">
            <v>Pavel KADLEC</v>
          </cell>
          <cell r="F38" t="str">
            <v>HZS Pardubického kraje</v>
          </cell>
          <cell r="G38">
            <v>18</v>
          </cell>
          <cell r="H38">
            <v>20.55</v>
          </cell>
          <cell r="I38">
            <v>38.55</v>
          </cell>
        </row>
        <row r="39">
          <cell r="A39">
            <v>51</v>
          </cell>
          <cell r="B39">
            <v>51.034</v>
          </cell>
          <cell r="C39">
            <v>51</v>
          </cell>
          <cell r="D39">
            <v>34</v>
          </cell>
          <cell r="E39" t="str">
            <v>Lukáš FLACH</v>
          </cell>
          <cell r="F39" t="str">
            <v>HZS Pardubického kraje</v>
          </cell>
          <cell r="G39">
            <v>17.24</v>
          </cell>
          <cell r="H39">
            <v>16.99</v>
          </cell>
          <cell r="I39">
            <v>34.23</v>
          </cell>
        </row>
        <row r="40">
          <cell r="A40">
            <v>81</v>
          </cell>
          <cell r="B40">
            <v>81.035</v>
          </cell>
          <cell r="C40">
            <v>81</v>
          </cell>
          <cell r="D40">
            <v>35</v>
          </cell>
          <cell r="E40" t="str">
            <v>Jan ŠTĚRBA</v>
          </cell>
          <cell r="F40" t="str">
            <v>HZS Pardubického kraje</v>
          </cell>
          <cell r="G40">
            <v>21.07</v>
          </cell>
          <cell r="H40">
            <v>18.01</v>
          </cell>
          <cell r="I40">
            <v>39.08</v>
          </cell>
        </row>
        <row r="41">
          <cell r="A41">
            <v>73</v>
          </cell>
          <cell r="B41">
            <v>73.036</v>
          </cell>
          <cell r="C41">
            <v>73</v>
          </cell>
          <cell r="D41">
            <v>36</v>
          </cell>
          <cell r="E41" t="str">
            <v>Jan KŮRKA</v>
          </cell>
          <cell r="F41" t="str">
            <v>HZS Pardubického kraje</v>
          </cell>
          <cell r="G41">
            <v>19.9</v>
          </cell>
          <cell r="H41">
            <v>16.64</v>
          </cell>
          <cell r="I41">
            <v>36.54</v>
          </cell>
        </row>
        <row r="42">
          <cell r="A42">
            <v>105</v>
          </cell>
          <cell r="B42">
            <v>150.037</v>
          </cell>
          <cell r="C42">
            <v>150</v>
          </cell>
          <cell r="D42">
            <v>37</v>
          </cell>
          <cell r="E42" t="str">
            <v>Milan HODEK</v>
          </cell>
          <cell r="F42" t="str">
            <v>HZS Pardubického kraje</v>
          </cell>
          <cell r="G42">
            <v>99.99</v>
          </cell>
          <cell r="H42">
            <v>17.26</v>
          </cell>
          <cell r="I42">
            <v>99.99</v>
          </cell>
        </row>
        <row r="43">
          <cell r="A43">
            <v>106</v>
          </cell>
          <cell r="B43">
            <v>150.038</v>
          </cell>
          <cell r="C43">
            <v>150</v>
          </cell>
          <cell r="D43">
            <v>38</v>
          </cell>
          <cell r="E43" t="str">
            <v>Ondřej KOUT</v>
          </cell>
          <cell r="F43" t="str">
            <v>HZS Pardubického kraje</v>
          </cell>
          <cell r="G43">
            <v>20.57</v>
          </cell>
          <cell r="H43">
            <v>99.99</v>
          </cell>
          <cell r="I43">
            <v>99.99</v>
          </cell>
        </row>
        <row r="44">
          <cell r="A44">
            <v>88</v>
          </cell>
          <cell r="B44">
            <v>88.039</v>
          </cell>
          <cell r="C44">
            <v>88</v>
          </cell>
          <cell r="D44">
            <v>39</v>
          </cell>
          <cell r="E44" t="str">
            <v>Jan TESAŘ</v>
          </cell>
          <cell r="F44" t="str">
            <v>HZS Pardubického kraje</v>
          </cell>
          <cell r="G44">
            <v>20.5</v>
          </cell>
          <cell r="H44">
            <v>20.98</v>
          </cell>
          <cell r="I44">
            <v>41.480000000000004</v>
          </cell>
        </row>
        <row r="45">
          <cell r="A45">
            <v>107</v>
          </cell>
          <cell r="B45">
            <v>150.04</v>
          </cell>
          <cell r="C45">
            <v>150</v>
          </cell>
          <cell r="D45">
            <v>40</v>
          </cell>
          <cell r="E45" t="str">
            <v>neobsazen</v>
          </cell>
          <cell r="F45" t="str">
            <v>HZS Pardubického kraje</v>
          </cell>
          <cell r="G45">
            <v>99.99</v>
          </cell>
          <cell r="H45">
            <v>99.99</v>
          </cell>
          <cell r="I45">
            <v>99.99</v>
          </cell>
        </row>
        <row r="46">
          <cell r="A46">
            <v>108</v>
          </cell>
          <cell r="B46">
            <v>150.041</v>
          </cell>
          <cell r="C46">
            <v>150</v>
          </cell>
          <cell r="D46">
            <v>41</v>
          </cell>
          <cell r="E46" t="str">
            <v>Zbyněk HRADIL</v>
          </cell>
          <cell r="F46" t="str">
            <v>HZS Olomouckého kraje</v>
          </cell>
          <cell r="G46">
            <v>99.99</v>
          </cell>
          <cell r="H46">
            <v>16.35</v>
          </cell>
          <cell r="I46">
            <v>99.99</v>
          </cell>
        </row>
        <row r="47">
          <cell r="A47">
            <v>30</v>
          </cell>
          <cell r="B47">
            <v>30.042</v>
          </cell>
          <cell r="C47">
            <v>30</v>
          </cell>
          <cell r="D47">
            <v>42</v>
          </cell>
          <cell r="E47" t="str">
            <v>Jaroslav ŽITNÝ</v>
          </cell>
          <cell r="F47" t="str">
            <v>HZS Olomouckého kraje</v>
          </cell>
          <cell r="G47">
            <v>17.68</v>
          </cell>
          <cell r="H47">
            <v>15.04</v>
          </cell>
          <cell r="I47">
            <v>32.72</v>
          </cell>
        </row>
        <row r="48">
          <cell r="A48">
            <v>48</v>
          </cell>
          <cell r="B48">
            <v>48.043</v>
          </cell>
          <cell r="C48">
            <v>48</v>
          </cell>
          <cell r="D48">
            <v>43</v>
          </cell>
          <cell r="E48" t="str">
            <v>Vlastimil WILDER</v>
          </cell>
          <cell r="F48" t="str">
            <v>HZS Olomouckého kraje</v>
          </cell>
          <cell r="G48">
            <v>17.31</v>
          </cell>
          <cell r="H48">
            <v>16.53</v>
          </cell>
          <cell r="I48">
            <v>33.84</v>
          </cell>
        </row>
        <row r="49">
          <cell r="A49">
            <v>109</v>
          </cell>
          <cell r="B49">
            <v>150.044</v>
          </cell>
          <cell r="C49">
            <v>150</v>
          </cell>
          <cell r="D49">
            <v>44</v>
          </cell>
          <cell r="E49" t="str">
            <v>Petr NAVRÁTIL</v>
          </cell>
          <cell r="F49" t="str">
            <v>HZS Olomouckého kraje</v>
          </cell>
          <cell r="G49">
            <v>99.99</v>
          </cell>
          <cell r="H49">
            <v>17.62</v>
          </cell>
          <cell r="I49">
            <v>99.99</v>
          </cell>
        </row>
        <row r="50">
          <cell r="A50">
            <v>110</v>
          </cell>
          <cell r="B50">
            <v>150.045</v>
          </cell>
          <cell r="C50">
            <v>150</v>
          </cell>
          <cell r="D50">
            <v>45</v>
          </cell>
          <cell r="E50" t="str">
            <v>Jiří MAREŠ</v>
          </cell>
          <cell r="F50" t="str">
            <v>HZS Olomouckého kraje</v>
          </cell>
          <cell r="G50">
            <v>20.13</v>
          </cell>
          <cell r="H50">
            <v>99.99</v>
          </cell>
          <cell r="I50">
            <v>99.99</v>
          </cell>
        </row>
        <row r="51">
          <cell r="A51">
            <v>111</v>
          </cell>
          <cell r="B51">
            <v>150.046</v>
          </cell>
          <cell r="C51">
            <v>150</v>
          </cell>
          <cell r="D51">
            <v>46</v>
          </cell>
          <cell r="E51" t="str">
            <v>Ladislav PATRMAN</v>
          </cell>
          <cell r="F51" t="str">
            <v>HZS Olomouckého kraje</v>
          </cell>
          <cell r="G51">
            <v>99.99</v>
          </cell>
          <cell r="H51">
            <v>16.92</v>
          </cell>
          <cell r="I51">
            <v>99.99</v>
          </cell>
        </row>
        <row r="52">
          <cell r="A52">
            <v>62</v>
          </cell>
          <cell r="B52">
            <v>62.047</v>
          </cell>
          <cell r="C52">
            <v>62</v>
          </cell>
          <cell r="D52">
            <v>47</v>
          </cell>
          <cell r="E52" t="str">
            <v>Pavel BERNHAUER</v>
          </cell>
          <cell r="F52" t="str">
            <v>HZS Olomouckého kraje</v>
          </cell>
          <cell r="G52">
            <v>18.34</v>
          </cell>
          <cell r="H52">
            <v>16.95</v>
          </cell>
          <cell r="I52">
            <v>35.29</v>
          </cell>
        </row>
        <row r="53">
          <cell r="A53">
            <v>38</v>
          </cell>
          <cell r="B53">
            <v>38.048</v>
          </cell>
          <cell r="C53">
            <v>38</v>
          </cell>
          <cell r="D53">
            <v>48</v>
          </cell>
          <cell r="E53" t="str">
            <v>Marek BIA</v>
          </cell>
          <cell r="F53" t="str">
            <v>HZS Olomouckého kraje</v>
          </cell>
          <cell r="G53">
            <v>16.64</v>
          </cell>
          <cell r="H53">
            <v>16.38</v>
          </cell>
          <cell r="I53">
            <v>33.019999999999996</v>
          </cell>
        </row>
        <row r="54">
          <cell r="A54">
            <v>112</v>
          </cell>
          <cell r="B54">
            <v>150.049</v>
          </cell>
          <cell r="C54">
            <v>150</v>
          </cell>
          <cell r="D54">
            <v>49</v>
          </cell>
          <cell r="E54" t="str">
            <v>Josef BUCHTA</v>
          </cell>
          <cell r="F54" t="str">
            <v>HZS Olomouckého kraje</v>
          </cell>
          <cell r="G54">
            <v>17.71</v>
          </cell>
          <cell r="H54">
            <v>99.99</v>
          </cell>
          <cell r="I54">
            <v>99.99</v>
          </cell>
        </row>
        <row r="55">
          <cell r="A55">
            <v>43</v>
          </cell>
          <cell r="B55">
            <v>43.05</v>
          </cell>
          <cell r="C55">
            <v>43</v>
          </cell>
          <cell r="D55">
            <v>50</v>
          </cell>
          <cell r="E55" t="str">
            <v>Jan ŠINDELKA</v>
          </cell>
          <cell r="F55" t="str">
            <v>HZS Olomouckého kraje</v>
          </cell>
          <cell r="G55">
            <v>18.16</v>
          </cell>
          <cell r="H55">
            <v>15.37</v>
          </cell>
          <cell r="I55">
            <v>33.53</v>
          </cell>
        </row>
        <row r="56">
          <cell r="A56">
            <v>65</v>
          </cell>
          <cell r="B56">
            <v>65.051</v>
          </cell>
          <cell r="C56">
            <v>65</v>
          </cell>
          <cell r="D56">
            <v>51</v>
          </cell>
          <cell r="E56" t="str">
            <v>Milan ČADA</v>
          </cell>
          <cell r="F56" t="str">
            <v>HZS Jihočeského kraje</v>
          </cell>
          <cell r="G56">
            <v>18.48</v>
          </cell>
          <cell r="H56">
            <v>16.98</v>
          </cell>
          <cell r="I56">
            <v>35.46</v>
          </cell>
        </row>
        <row r="57">
          <cell r="A57">
            <v>47</v>
          </cell>
          <cell r="B57">
            <v>47.052</v>
          </cell>
          <cell r="C57">
            <v>47</v>
          </cell>
          <cell r="D57">
            <v>52</v>
          </cell>
          <cell r="E57" t="str">
            <v>Radim ŠVEHLA</v>
          </cell>
          <cell r="F57" t="str">
            <v>HZS Jihočeského kraje</v>
          </cell>
          <cell r="G57">
            <v>17.96</v>
          </cell>
          <cell r="H57">
            <v>15.82</v>
          </cell>
          <cell r="I57">
            <v>33.78</v>
          </cell>
        </row>
        <row r="58">
          <cell r="A58">
            <v>70</v>
          </cell>
          <cell r="B58">
            <v>70.053</v>
          </cell>
          <cell r="C58">
            <v>70</v>
          </cell>
          <cell r="D58">
            <v>53</v>
          </cell>
          <cell r="E58" t="str">
            <v>Michal ČERNOVSKÝ</v>
          </cell>
          <cell r="F58" t="str">
            <v>HZS Jihočeského kraje</v>
          </cell>
          <cell r="G58">
            <v>18.95</v>
          </cell>
          <cell r="H58">
            <v>17.08</v>
          </cell>
          <cell r="I58">
            <v>36.03</v>
          </cell>
        </row>
        <row r="59">
          <cell r="A59">
            <v>113</v>
          </cell>
          <cell r="B59">
            <v>150.054</v>
          </cell>
          <cell r="C59">
            <v>150</v>
          </cell>
          <cell r="D59">
            <v>54</v>
          </cell>
          <cell r="E59" t="str">
            <v>Miroslav FERDAN</v>
          </cell>
          <cell r="F59" t="str">
            <v>HZS Jihočeského kraje</v>
          </cell>
          <cell r="G59">
            <v>18.67</v>
          </cell>
          <cell r="H59">
            <v>99.99</v>
          </cell>
          <cell r="I59">
            <v>99.99</v>
          </cell>
        </row>
        <row r="60">
          <cell r="A60">
            <v>58</v>
          </cell>
          <cell r="B60">
            <v>58.055</v>
          </cell>
          <cell r="C60">
            <v>58</v>
          </cell>
          <cell r="D60">
            <v>55</v>
          </cell>
          <cell r="E60" t="str">
            <v>Michal DOKTOR</v>
          </cell>
          <cell r="F60" t="str">
            <v>HZS Jihočeského kraje</v>
          </cell>
          <cell r="G60">
            <v>18.63</v>
          </cell>
          <cell r="H60">
            <v>16.16</v>
          </cell>
          <cell r="I60">
            <v>34.79</v>
          </cell>
        </row>
        <row r="61">
          <cell r="A61">
            <v>114</v>
          </cell>
          <cell r="B61">
            <v>150.056</v>
          </cell>
          <cell r="C61">
            <v>150</v>
          </cell>
          <cell r="D61">
            <v>56</v>
          </cell>
          <cell r="E61" t="str">
            <v>Petr HABEŠ</v>
          </cell>
          <cell r="F61" t="str">
            <v>HZS Jihočeského kraje</v>
          </cell>
          <cell r="G61">
            <v>99.99</v>
          </cell>
          <cell r="H61">
            <v>16.56</v>
          </cell>
          <cell r="I61">
            <v>99.99</v>
          </cell>
        </row>
        <row r="62">
          <cell r="A62">
            <v>20</v>
          </cell>
          <cell r="B62">
            <v>20.057</v>
          </cell>
          <cell r="C62">
            <v>20</v>
          </cell>
          <cell r="D62">
            <v>57</v>
          </cell>
          <cell r="E62" t="str">
            <v>Jan JEŽEK</v>
          </cell>
          <cell r="F62" t="str">
            <v>HZS Jihočeského kraje</v>
          </cell>
          <cell r="G62">
            <v>17.41</v>
          </cell>
          <cell r="H62">
            <v>14.67</v>
          </cell>
          <cell r="I62">
            <v>32.08</v>
          </cell>
        </row>
        <row r="63">
          <cell r="A63">
            <v>115</v>
          </cell>
          <cell r="B63">
            <v>150.058</v>
          </cell>
          <cell r="C63">
            <v>150</v>
          </cell>
          <cell r="D63">
            <v>58</v>
          </cell>
          <cell r="E63" t="str">
            <v>Jaroslav POUKAR</v>
          </cell>
          <cell r="F63" t="str">
            <v>HZS Jihočeského kraje</v>
          </cell>
          <cell r="G63">
            <v>99.99</v>
          </cell>
          <cell r="H63">
            <v>99.99</v>
          </cell>
          <cell r="I63">
            <v>99.99</v>
          </cell>
        </row>
        <row r="64">
          <cell r="A64">
            <v>71</v>
          </cell>
          <cell r="B64">
            <v>71.059</v>
          </cell>
          <cell r="C64">
            <v>71</v>
          </cell>
          <cell r="D64">
            <v>59</v>
          </cell>
          <cell r="E64" t="str">
            <v>Pavel JANŮ</v>
          </cell>
          <cell r="F64" t="str">
            <v>HZS Jihočeského kraje</v>
          </cell>
          <cell r="G64">
            <v>18.57</v>
          </cell>
          <cell r="H64">
            <v>17.77</v>
          </cell>
          <cell r="I64">
            <v>36.34</v>
          </cell>
        </row>
        <row r="65">
          <cell r="A65">
            <v>46</v>
          </cell>
          <cell r="B65">
            <v>46.06</v>
          </cell>
          <cell r="C65">
            <v>46</v>
          </cell>
          <cell r="D65">
            <v>60</v>
          </cell>
          <cell r="E65" t="str">
            <v>Ivan PĚNČA</v>
          </cell>
          <cell r="F65" t="str">
            <v>HZS Jihočeského kraje</v>
          </cell>
          <cell r="G65">
            <v>17.83</v>
          </cell>
          <cell r="H65">
            <v>15.88</v>
          </cell>
          <cell r="I65">
            <v>33.71</v>
          </cell>
        </row>
        <row r="66">
          <cell r="A66">
            <v>2</v>
          </cell>
          <cell r="B66">
            <v>2.061</v>
          </cell>
          <cell r="C66">
            <v>2</v>
          </cell>
          <cell r="D66">
            <v>61</v>
          </cell>
          <cell r="E66" t="str">
            <v>Kamil BEZRUČ</v>
          </cell>
          <cell r="F66" t="str">
            <v>HZS Moravskoslezského kraje</v>
          </cell>
          <cell r="G66">
            <v>16.38</v>
          </cell>
          <cell r="H66">
            <v>13.72</v>
          </cell>
          <cell r="I66">
            <v>30.1</v>
          </cell>
        </row>
        <row r="67">
          <cell r="A67">
            <v>4</v>
          </cell>
          <cell r="B67">
            <v>4.062</v>
          </cell>
          <cell r="C67">
            <v>4</v>
          </cell>
          <cell r="D67">
            <v>62</v>
          </cell>
          <cell r="E67" t="str">
            <v>David DOPIRÁK</v>
          </cell>
          <cell r="F67" t="str">
            <v>HZS Moravskoslezského kraje</v>
          </cell>
          <cell r="G67">
            <v>16.13</v>
          </cell>
          <cell r="H67">
            <v>14.61</v>
          </cell>
          <cell r="I67">
            <v>30.74</v>
          </cell>
        </row>
        <row r="68">
          <cell r="A68">
            <v>116</v>
          </cell>
          <cell r="B68">
            <v>150.063</v>
          </cell>
          <cell r="C68">
            <v>150</v>
          </cell>
          <cell r="D68">
            <v>63</v>
          </cell>
          <cell r="E68" t="str">
            <v>Libor MROZOWSKI</v>
          </cell>
          <cell r="F68" t="str">
            <v>HZS Moravskoslezského kraje</v>
          </cell>
          <cell r="G68">
            <v>99.99</v>
          </cell>
          <cell r="H68">
            <v>15.87</v>
          </cell>
          <cell r="I68">
            <v>99.99</v>
          </cell>
        </row>
        <row r="69">
          <cell r="A69">
            <v>10</v>
          </cell>
          <cell r="B69">
            <v>10.064</v>
          </cell>
          <cell r="C69">
            <v>10</v>
          </cell>
          <cell r="D69">
            <v>64</v>
          </cell>
          <cell r="E69" t="str">
            <v>Jakub ARVAI</v>
          </cell>
          <cell r="F69" t="str">
            <v>HZS Moravskoslezského kraje</v>
          </cell>
          <cell r="G69">
            <v>16.04</v>
          </cell>
          <cell r="H69">
            <v>15.22</v>
          </cell>
          <cell r="I69">
            <v>31.259999999999998</v>
          </cell>
        </row>
        <row r="70">
          <cell r="A70">
            <v>5</v>
          </cell>
          <cell r="B70">
            <v>5.065</v>
          </cell>
          <cell r="C70">
            <v>5</v>
          </cell>
          <cell r="D70">
            <v>65</v>
          </cell>
          <cell r="E70" t="str">
            <v>Pavel MAŇAS</v>
          </cell>
          <cell r="F70" t="str">
            <v>HZS Moravskoslezského kraje</v>
          </cell>
          <cell r="G70">
            <v>16.7</v>
          </cell>
          <cell r="H70">
            <v>14.06</v>
          </cell>
          <cell r="I70">
            <v>30.759999999999998</v>
          </cell>
        </row>
        <row r="71">
          <cell r="A71">
            <v>22</v>
          </cell>
          <cell r="B71">
            <v>22.066</v>
          </cell>
          <cell r="C71">
            <v>22</v>
          </cell>
          <cell r="D71">
            <v>66</v>
          </cell>
          <cell r="E71" t="str">
            <v>Petr LANGER</v>
          </cell>
          <cell r="F71" t="str">
            <v>HZS Moravskoslezského kraje</v>
          </cell>
          <cell r="G71">
            <v>16.7</v>
          </cell>
          <cell r="H71">
            <v>15.64</v>
          </cell>
          <cell r="I71">
            <v>32.34</v>
          </cell>
        </row>
        <row r="72">
          <cell r="A72">
            <v>3</v>
          </cell>
          <cell r="B72">
            <v>3.067</v>
          </cell>
          <cell r="C72">
            <v>3</v>
          </cell>
          <cell r="D72">
            <v>67</v>
          </cell>
          <cell r="E72" t="str">
            <v>Pavel KRPEC</v>
          </cell>
          <cell r="F72" t="str">
            <v>HZS Moravskoslezského kraje</v>
          </cell>
          <cell r="G72">
            <v>16.09</v>
          </cell>
          <cell r="H72">
            <v>14.43</v>
          </cell>
          <cell r="I72">
            <v>30.52</v>
          </cell>
        </row>
        <row r="73">
          <cell r="A73">
            <v>117</v>
          </cell>
          <cell r="B73">
            <v>150.068</v>
          </cell>
          <cell r="C73">
            <v>150</v>
          </cell>
          <cell r="D73">
            <v>68</v>
          </cell>
          <cell r="E73" t="str">
            <v>Ondřej KUBALA</v>
          </cell>
          <cell r="F73" t="str">
            <v>HZS Moravskoslezského kraje</v>
          </cell>
          <cell r="G73">
            <v>16.17</v>
          </cell>
          <cell r="H73">
            <v>99.99</v>
          </cell>
          <cell r="I73">
            <v>99.99</v>
          </cell>
        </row>
        <row r="74">
          <cell r="A74">
            <v>6</v>
          </cell>
          <cell r="B74">
            <v>6.069</v>
          </cell>
          <cell r="C74">
            <v>6</v>
          </cell>
          <cell r="D74">
            <v>69</v>
          </cell>
          <cell r="E74" t="str">
            <v>Karel RYL</v>
          </cell>
          <cell r="F74" t="str">
            <v>HZS Moravskoslezského kraje</v>
          </cell>
          <cell r="G74">
            <v>16.71</v>
          </cell>
          <cell r="H74">
            <v>14.06</v>
          </cell>
          <cell r="I74">
            <v>30.770000000000003</v>
          </cell>
        </row>
        <row r="75">
          <cell r="A75">
            <v>118</v>
          </cell>
          <cell r="B75">
            <v>150.07</v>
          </cell>
          <cell r="C75">
            <v>150</v>
          </cell>
          <cell r="D75">
            <v>70</v>
          </cell>
          <cell r="E75" t="str">
            <v>Ondřej LANGER</v>
          </cell>
          <cell r="F75" t="str">
            <v>HZS Moravskoslezského kraje</v>
          </cell>
          <cell r="G75">
            <v>99.99</v>
          </cell>
          <cell r="H75">
            <v>99.99</v>
          </cell>
          <cell r="I75">
            <v>99.99</v>
          </cell>
        </row>
        <row r="76">
          <cell r="A76">
            <v>119</v>
          </cell>
          <cell r="B76">
            <v>150.071</v>
          </cell>
          <cell r="C76">
            <v>150</v>
          </cell>
          <cell r="D76">
            <v>71</v>
          </cell>
          <cell r="E76" t="str">
            <v>Dušan JIČÍNSKÝ</v>
          </cell>
          <cell r="F76" t="str">
            <v>HZS Královéhradeckého kraje</v>
          </cell>
          <cell r="G76">
            <v>99.99</v>
          </cell>
          <cell r="H76">
            <v>99.99</v>
          </cell>
          <cell r="I76">
            <v>99.99</v>
          </cell>
        </row>
        <row r="77">
          <cell r="A77">
            <v>26</v>
          </cell>
          <cell r="B77">
            <v>26.072</v>
          </cell>
          <cell r="C77">
            <v>26</v>
          </cell>
          <cell r="D77">
            <v>72</v>
          </cell>
          <cell r="E77" t="str">
            <v>Jiří VOLF</v>
          </cell>
          <cell r="F77" t="str">
            <v>HZS Královéhradeckého kraje</v>
          </cell>
          <cell r="G77">
            <v>16.87</v>
          </cell>
          <cell r="H77">
            <v>15.8</v>
          </cell>
          <cell r="I77">
            <v>32.67</v>
          </cell>
        </row>
        <row r="78">
          <cell r="A78">
            <v>120</v>
          </cell>
          <cell r="B78">
            <v>150.073</v>
          </cell>
          <cell r="C78">
            <v>150</v>
          </cell>
          <cell r="D78">
            <v>73</v>
          </cell>
          <cell r="E78" t="str">
            <v>Kamil KRÁLÍK</v>
          </cell>
          <cell r="F78" t="str">
            <v>HZS Královéhradeckého kraje</v>
          </cell>
          <cell r="G78">
            <v>99.99</v>
          </cell>
          <cell r="H78">
            <v>99.99</v>
          </cell>
          <cell r="I78">
            <v>99.99</v>
          </cell>
        </row>
        <row r="79">
          <cell r="A79">
            <v>9</v>
          </cell>
          <cell r="B79">
            <v>9.074</v>
          </cell>
          <cell r="C79">
            <v>9</v>
          </cell>
          <cell r="D79">
            <v>74</v>
          </cell>
          <cell r="E79" t="str">
            <v>Václav NOVOTNÝ</v>
          </cell>
          <cell r="F79" t="str">
            <v>HZS Královéhradeckého kraje</v>
          </cell>
          <cell r="G79">
            <v>16.77</v>
          </cell>
          <cell r="H79">
            <v>14.47</v>
          </cell>
          <cell r="I79">
            <v>31.240000000000002</v>
          </cell>
        </row>
        <row r="80">
          <cell r="A80">
            <v>92</v>
          </cell>
          <cell r="B80">
            <v>92.075</v>
          </cell>
          <cell r="C80">
            <v>92</v>
          </cell>
          <cell r="D80">
            <v>75</v>
          </cell>
          <cell r="E80" t="str">
            <v>Jakub PAULÍČEK</v>
          </cell>
          <cell r="F80" t="str">
            <v>HZS Královéhradeckého kraje</v>
          </cell>
          <cell r="G80">
            <v>28.86</v>
          </cell>
          <cell r="H80">
            <v>15.15</v>
          </cell>
          <cell r="I80">
            <v>44.01</v>
          </cell>
        </row>
        <row r="81">
          <cell r="A81">
            <v>121</v>
          </cell>
          <cell r="B81">
            <v>150.076</v>
          </cell>
          <cell r="C81">
            <v>150</v>
          </cell>
          <cell r="D81">
            <v>76</v>
          </cell>
          <cell r="E81" t="str">
            <v>Radovan BLUDSKÝ</v>
          </cell>
          <cell r="F81" t="str">
            <v>HZS Královéhradeckého kraje</v>
          </cell>
          <cell r="G81">
            <v>18.56</v>
          </cell>
          <cell r="H81">
            <v>99.99</v>
          </cell>
          <cell r="I81">
            <v>99.99</v>
          </cell>
        </row>
        <row r="82">
          <cell r="A82">
            <v>36</v>
          </cell>
          <cell r="B82">
            <v>36.077</v>
          </cell>
          <cell r="C82">
            <v>36</v>
          </cell>
          <cell r="D82">
            <v>77</v>
          </cell>
          <cell r="E82" t="str">
            <v>Stanislav PAULÍČEK</v>
          </cell>
          <cell r="F82" t="str">
            <v>HZS Královéhradeckého kraje</v>
          </cell>
          <cell r="G82">
            <v>16.35</v>
          </cell>
          <cell r="H82">
            <v>16.6</v>
          </cell>
          <cell r="I82">
            <v>32.95</v>
          </cell>
        </row>
        <row r="83">
          <cell r="A83">
            <v>37</v>
          </cell>
          <cell r="B83">
            <v>37.078</v>
          </cell>
          <cell r="C83">
            <v>37</v>
          </cell>
          <cell r="D83">
            <v>78</v>
          </cell>
          <cell r="E83" t="str">
            <v>Jan KLOUČEK</v>
          </cell>
          <cell r="F83" t="str">
            <v>HZS Královéhradeckého kraje</v>
          </cell>
          <cell r="G83">
            <v>17.54</v>
          </cell>
          <cell r="H83">
            <v>15.46</v>
          </cell>
          <cell r="I83">
            <v>33</v>
          </cell>
        </row>
        <row r="84">
          <cell r="A84">
            <v>11</v>
          </cell>
          <cell r="B84">
            <v>11.079</v>
          </cell>
          <cell r="C84">
            <v>11</v>
          </cell>
          <cell r="D84">
            <v>79</v>
          </cell>
          <cell r="E84" t="str">
            <v>Petr MAŘAN</v>
          </cell>
          <cell r="F84" t="str">
            <v>HZS Královéhradeckého kraje</v>
          </cell>
          <cell r="G84">
            <v>16.57</v>
          </cell>
          <cell r="H84">
            <v>14.76</v>
          </cell>
          <cell r="I84">
            <v>31.33</v>
          </cell>
        </row>
        <row r="85">
          <cell r="A85">
            <v>64</v>
          </cell>
          <cell r="B85">
            <v>64.08</v>
          </cell>
          <cell r="C85">
            <v>64</v>
          </cell>
          <cell r="D85">
            <v>80</v>
          </cell>
          <cell r="E85" t="str">
            <v>Jaroslav ŠKODA</v>
          </cell>
          <cell r="F85" t="str">
            <v>HZS Královéhradeckého kraje</v>
          </cell>
          <cell r="G85">
            <v>18.28</v>
          </cell>
          <cell r="H85">
            <v>17.12</v>
          </cell>
          <cell r="I85">
            <v>35.400000000000006</v>
          </cell>
        </row>
        <row r="86">
          <cell r="A86">
            <v>83</v>
          </cell>
          <cell r="B86">
            <v>83.081</v>
          </cell>
          <cell r="C86">
            <v>83</v>
          </cell>
          <cell r="D86">
            <v>81</v>
          </cell>
          <cell r="E86" t="str">
            <v>Lukáš VANÍČEK</v>
          </cell>
          <cell r="F86" t="str">
            <v>HZS Libereckého kraje</v>
          </cell>
          <cell r="G86">
            <v>19.46</v>
          </cell>
          <cell r="H86">
            <v>20.1</v>
          </cell>
          <cell r="I86">
            <v>39.56</v>
          </cell>
        </row>
        <row r="87">
          <cell r="A87">
            <v>84</v>
          </cell>
          <cell r="B87">
            <v>84.082</v>
          </cell>
          <cell r="C87">
            <v>84</v>
          </cell>
          <cell r="D87">
            <v>82</v>
          </cell>
          <cell r="E87" t="str">
            <v>Petr BÁRTA</v>
          </cell>
          <cell r="F87" t="str">
            <v>HZS Libereckého kraje</v>
          </cell>
          <cell r="G87">
            <v>20.13</v>
          </cell>
          <cell r="H87">
            <v>19.54</v>
          </cell>
          <cell r="I87">
            <v>39.67</v>
          </cell>
        </row>
        <row r="88">
          <cell r="A88">
            <v>90</v>
          </cell>
          <cell r="B88">
            <v>90.083</v>
          </cell>
          <cell r="C88">
            <v>90</v>
          </cell>
          <cell r="D88">
            <v>83</v>
          </cell>
          <cell r="E88" t="str">
            <v>Vladimír NOVOTNÝ</v>
          </cell>
          <cell r="F88" t="str">
            <v>HZS Libereckého kraje</v>
          </cell>
          <cell r="G88">
            <v>19.28</v>
          </cell>
          <cell r="H88">
            <v>23.6</v>
          </cell>
          <cell r="I88">
            <v>42.88</v>
          </cell>
        </row>
        <row r="89">
          <cell r="A89">
            <v>122</v>
          </cell>
          <cell r="B89">
            <v>150.084</v>
          </cell>
          <cell r="C89">
            <v>150</v>
          </cell>
          <cell r="D89">
            <v>84</v>
          </cell>
          <cell r="E89" t="str">
            <v>Tomáš HOLEC</v>
          </cell>
          <cell r="F89" t="str">
            <v>HZS Libereckého kraje</v>
          </cell>
          <cell r="G89">
            <v>99.99</v>
          </cell>
          <cell r="H89">
            <v>99.99</v>
          </cell>
          <cell r="I89">
            <v>99.99</v>
          </cell>
        </row>
        <row r="90">
          <cell r="A90">
            <v>85</v>
          </cell>
          <cell r="B90">
            <v>85.085</v>
          </cell>
          <cell r="C90">
            <v>85</v>
          </cell>
          <cell r="D90">
            <v>85</v>
          </cell>
          <cell r="E90" t="str">
            <v>Jakub MENŠÍK</v>
          </cell>
          <cell r="F90" t="str">
            <v>HZS Libereckého kraje</v>
          </cell>
          <cell r="G90">
            <v>19.74</v>
          </cell>
          <cell r="H90">
            <v>20.02</v>
          </cell>
          <cell r="I90">
            <v>39.76</v>
          </cell>
        </row>
        <row r="91">
          <cell r="A91">
            <v>44</v>
          </cell>
          <cell r="B91">
            <v>44.086</v>
          </cell>
          <cell r="C91">
            <v>44</v>
          </cell>
          <cell r="D91">
            <v>86</v>
          </cell>
          <cell r="E91" t="str">
            <v>Martin KULHAVÝ</v>
          </cell>
          <cell r="F91" t="str">
            <v>HZS Libereckého kraje</v>
          </cell>
          <cell r="G91">
            <v>17.83</v>
          </cell>
          <cell r="H91">
            <v>15.72</v>
          </cell>
          <cell r="I91">
            <v>33.55</v>
          </cell>
        </row>
        <row r="92">
          <cell r="A92">
            <v>123</v>
          </cell>
          <cell r="B92">
            <v>150.087</v>
          </cell>
          <cell r="C92">
            <v>150</v>
          </cell>
          <cell r="D92">
            <v>87</v>
          </cell>
          <cell r="E92" t="str">
            <v>Martin KAŠŤÁK</v>
          </cell>
          <cell r="F92" t="str">
            <v>HZS Libereckého kraje</v>
          </cell>
          <cell r="G92">
            <v>19.34</v>
          </cell>
          <cell r="H92">
            <v>99.99</v>
          </cell>
          <cell r="I92">
            <v>99.99</v>
          </cell>
        </row>
        <row r="93">
          <cell r="A93">
            <v>124</v>
          </cell>
          <cell r="B93">
            <v>150.088</v>
          </cell>
          <cell r="C93">
            <v>150</v>
          </cell>
          <cell r="D93">
            <v>88</v>
          </cell>
          <cell r="E93" t="str">
            <v>Daniel MLČOCH</v>
          </cell>
          <cell r="F93" t="str">
            <v>HZS Libereckého kraje</v>
          </cell>
          <cell r="G93">
            <v>99.99</v>
          </cell>
          <cell r="H93">
            <v>99.99</v>
          </cell>
          <cell r="I93">
            <v>99.99</v>
          </cell>
        </row>
        <row r="94">
          <cell r="A94">
            <v>125</v>
          </cell>
          <cell r="B94">
            <v>150.089</v>
          </cell>
          <cell r="C94">
            <v>150</v>
          </cell>
          <cell r="D94">
            <v>89</v>
          </cell>
          <cell r="E94" t="str">
            <v>Marcel BAŽANT</v>
          </cell>
          <cell r="F94" t="str">
            <v>HZS Libereckého kraje</v>
          </cell>
          <cell r="G94">
            <v>22.27</v>
          </cell>
          <cell r="H94">
            <v>99.99</v>
          </cell>
          <cell r="I94">
            <v>99.99</v>
          </cell>
        </row>
        <row r="95">
          <cell r="A95">
            <v>126</v>
          </cell>
          <cell r="B95">
            <v>150.09</v>
          </cell>
          <cell r="C95">
            <v>150</v>
          </cell>
          <cell r="D95">
            <v>90</v>
          </cell>
          <cell r="E95" t="str">
            <v>Jaroslav KREJČÍK</v>
          </cell>
          <cell r="F95" t="str">
            <v>HZS Libereckého kraje</v>
          </cell>
          <cell r="G95">
            <v>99.99</v>
          </cell>
          <cell r="H95">
            <v>19.98</v>
          </cell>
          <cell r="I95">
            <v>99.99</v>
          </cell>
        </row>
        <row r="96">
          <cell r="A96">
            <v>72</v>
          </cell>
          <cell r="B96">
            <v>72.091</v>
          </cell>
          <cell r="C96">
            <v>72</v>
          </cell>
          <cell r="D96">
            <v>91</v>
          </cell>
          <cell r="E96" t="str">
            <v>Kamil TOMEŠ</v>
          </cell>
          <cell r="F96" t="str">
            <v>HZS podniku SŽDC s.o</v>
          </cell>
          <cell r="G96">
            <v>18.13</v>
          </cell>
          <cell r="H96">
            <v>18.4</v>
          </cell>
          <cell r="I96">
            <v>36.53</v>
          </cell>
        </row>
        <row r="97">
          <cell r="A97">
            <v>56</v>
          </cell>
          <cell r="B97">
            <v>56.092</v>
          </cell>
          <cell r="C97">
            <v>56</v>
          </cell>
          <cell r="D97">
            <v>92</v>
          </cell>
          <cell r="E97" t="str">
            <v>Roman SNÁŠEL</v>
          </cell>
          <cell r="F97" t="str">
            <v>HZS podniku SŽDC s.o</v>
          </cell>
          <cell r="G97">
            <v>18.03</v>
          </cell>
          <cell r="H97">
            <v>16.55</v>
          </cell>
          <cell r="I97">
            <v>34.58</v>
          </cell>
        </row>
        <row r="98">
          <cell r="A98">
            <v>127</v>
          </cell>
          <cell r="B98">
            <v>150.093</v>
          </cell>
          <cell r="C98">
            <v>150</v>
          </cell>
          <cell r="D98">
            <v>93</v>
          </cell>
          <cell r="E98" t="str">
            <v>Jaroslav KACÁLEK</v>
          </cell>
          <cell r="F98" t="str">
            <v>HZS podniku SŽDC s.o</v>
          </cell>
          <cell r="G98">
            <v>99.99</v>
          </cell>
          <cell r="H98">
            <v>99.99</v>
          </cell>
          <cell r="I98">
            <v>99.99</v>
          </cell>
        </row>
        <row r="99">
          <cell r="A99">
            <v>128</v>
          </cell>
          <cell r="B99">
            <v>150.094</v>
          </cell>
          <cell r="C99">
            <v>150</v>
          </cell>
          <cell r="D99">
            <v>94</v>
          </cell>
          <cell r="E99" t="str">
            <v>Jan MORAVEC</v>
          </cell>
          <cell r="F99" t="str">
            <v>HZS podniku SŽDC s.o</v>
          </cell>
          <cell r="G99">
            <v>99.99</v>
          </cell>
          <cell r="H99">
            <v>18.06</v>
          </cell>
          <cell r="I99">
            <v>99.99</v>
          </cell>
        </row>
        <row r="100">
          <cell r="A100">
            <v>75</v>
          </cell>
          <cell r="B100">
            <v>75.095</v>
          </cell>
          <cell r="C100">
            <v>75</v>
          </cell>
          <cell r="D100">
            <v>95</v>
          </cell>
          <cell r="E100" t="str">
            <v>Michal HAVEL</v>
          </cell>
          <cell r="F100" t="str">
            <v>HZS podniku SŽDC s.o</v>
          </cell>
          <cell r="G100">
            <v>19.65</v>
          </cell>
          <cell r="H100">
            <v>17.4</v>
          </cell>
          <cell r="I100">
            <v>37.05</v>
          </cell>
        </row>
        <row r="101">
          <cell r="A101">
            <v>76</v>
          </cell>
          <cell r="B101">
            <v>76.096</v>
          </cell>
          <cell r="C101">
            <v>76</v>
          </cell>
          <cell r="D101">
            <v>96</v>
          </cell>
          <cell r="E101" t="str">
            <v>Václav PÍSAŘÍK</v>
          </cell>
          <cell r="F101" t="str">
            <v>HZS podniku SŽDC s.o</v>
          </cell>
          <cell r="G101">
            <v>18.29</v>
          </cell>
          <cell r="H101">
            <v>19.33</v>
          </cell>
          <cell r="I101">
            <v>37.62</v>
          </cell>
        </row>
        <row r="102">
          <cell r="A102">
            <v>50</v>
          </cell>
          <cell r="B102">
            <v>50.097</v>
          </cell>
          <cell r="C102">
            <v>50</v>
          </cell>
          <cell r="D102">
            <v>97</v>
          </cell>
          <cell r="E102" t="str">
            <v>Václav MIKYSKA</v>
          </cell>
          <cell r="F102" t="str">
            <v>HZS podniku SŽDC s.o</v>
          </cell>
          <cell r="G102">
            <v>17.89</v>
          </cell>
          <cell r="H102">
            <v>16.28</v>
          </cell>
          <cell r="I102">
            <v>34.17</v>
          </cell>
        </row>
        <row r="103">
          <cell r="A103">
            <v>89</v>
          </cell>
          <cell r="B103">
            <v>89.098</v>
          </cell>
          <cell r="C103">
            <v>89</v>
          </cell>
          <cell r="D103">
            <v>98</v>
          </cell>
          <cell r="E103" t="str">
            <v>Roman DVOŘÁK</v>
          </cell>
          <cell r="F103" t="str">
            <v>HZS podniku SŽDC s.o</v>
          </cell>
          <cell r="G103">
            <v>25.01</v>
          </cell>
          <cell r="H103">
            <v>16.72</v>
          </cell>
          <cell r="I103">
            <v>41.730000000000004</v>
          </cell>
        </row>
        <row r="104">
          <cell r="A104">
            <v>63</v>
          </cell>
          <cell r="B104">
            <v>63.099</v>
          </cell>
          <cell r="C104">
            <v>63</v>
          </cell>
          <cell r="D104">
            <v>99</v>
          </cell>
          <cell r="E104" t="str">
            <v>Vojtěch VAVREČKA</v>
          </cell>
          <cell r="F104" t="str">
            <v>HZS podniku SŽDC s.o</v>
          </cell>
          <cell r="G104">
            <v>17.37</v>
          </cell>
          <cell r="H104">
            <v>17.96</v>
          </cell>
          <cell r="I104">
            <v>35.33</v>
          </cell>
        </row>
        <row r="105">
          <cell r="A105">
            <v>129</v>
          </cell>
          <cell r="B105">
            <v>150.1</v>
          </cell>
          <cell r="C105">
            <v>150</v>
          </cell>
          <cell r="D105">
            <v>100</v>
          </cell>
          <cell r="E105" t="str">
            <v>Petr FILIP</v>
          </cell>
          <cell r="F105" t="str">
            <v>HZS podniku SŽDC s.o</v>
          </cell>
          <cell r="G105">
            <v>19.36</v>
          </cell>
          <cell r="H105">
            <v>99.99</v>
          </cell>
          <cell r="I105">
            <v>99.99</v>
          </cell>
        </row>
        <row r="106">
          <cell r="A106">
            <v>40</v>
          </cell>
          <cell r="B106">
            <v>40.101</v>
          </cell>
          <cell r="C106">
            <v>40</v>
          </cell>
          <cell r="D106">
            <v>101</v>
          </cell>
          <cell r="E106" t="str">
            <v>Jan VRÁBLÍK</v>
          </cell>
          <cell r="F106" t="str">
            <v>HZS Zlínského kraje</v>
          </cell>
          <cell r="G106">
            <v>17.15</v>
          </cell>
          <cell r="H106">
            <v>16.25</v>
          </cell>
          <cell r="I106">
            <v>33.4</v>
          </cell>
        </row>
        <row r="107">
          <cell r="A107">
            <v>130</v>
          </cell>
          <cell r="B107">
            <v>150.102</v>
          </cell>
          <cell r="C107">
            <v>150</v>
          </cell>
          <cell r="D107">
            <v>102</v>
          </cell>
          <cell r="E107" t="str">
            <v>Pavel ABRHÁM</v>
          </cell>
          <cell r="F107" t="str">
            <v>HZS Zlínského kraje</v>
          </cell>
          <cell r="G107">
            <v>17.99</v>
          </cell>
          <cell r="H107">
            <v>99.99</v>
          </cell>
          <cell r="I107">
            <v>99.99</v>
          </cell>
        </row>
        <row r="108">
          <cell r="A108">
            <v>131</v>
          </cell>
          <cell r="B108">
            <v>150.103</v>
          </cell>
          <cell r="C108">
            <v>150</v>
          </cell>
          <cell r="D108">
            <v>103</v>
          </cell>
          <cell r="E108" t="str">
            <v>Martin ŠESTÁK</v>
          </cell>
          <cell r="F108" t="str">
            <v>HZS Zlínského kraje</v>
          </cell>
          <cell r="G108">
            <v>99.99</v>
          </cell>
          <cell r="H108">
            <v>16.09</v>
          </cell>
          <cell r="I108">
            <v>99.99</v>
          </cell>
        </row>
        <row r="109">
          <cell r="A109">
            <v>132</v>
          </cell>
          <cell r="B109">
            <v>150.104</v>
          </cell>
          <cell r="C109">
            <v>150</v>
          </cell>
          <cell r="D109">
            <v>104</v>
          </cell>
          <cell r="E109" t="str">
            <v>František OMELKA</v>
          </cell>
          <cell r="F109" t="str">
            <v>HZS Zlínského kraje</v>
          </cell>
          <cell r="G109">
            <v>99.99</v>
          </cell>
          <cell r="H109">
            <v>16.68</v>
          </cell>
          <cell r="I109">
            <v>99.99</v>
          </cell>
        </row>
        <row r="110">
          <cell r="A110">
            <v>19</v>
          </cell>
          <cell r="B110">
            <v>19.105</v>
          </cell>
          <cell r="C110">
            <v>19</v>
          </cell>
          <cell r="D110">
            <v>105</v>
          </cell>
          <cell r="E110" t="str">
            <v>Petr KYNĚRA</v>
          </cell>
          <cell r="F110" t="str">
            <v>HZS Zlínského kraje</v>
          </cell>
          <cell r="G110">
            <v>16.73</v>
          </cell>
          <cell r="H110">
            <v>15.23</v>
          </cell>
          <cell r="I110">
            <v>31.96</v>
          </cell>
        </row>
        <row r="111">
          <cell r="A111">
            <v>15</v>
          </cell>
          <cell r="B111">
            <v>15.106</v>
          </cell>
          <cell r="C111">
            <v>15</v>
          </cell>
          <cell r="D111">
            <v>106</v>
          </cell>
          <cell r="E111" t="str">
            <v>Marek PAVELKA</v>
          </cell>
          <cell r="F111" t="str">
            <v>HZS Zlínského kraje</v>
          </cell>
          <cell r="G111">
            <v>16.24</v>
          </cell>
          <cell r="H111">
            <v>15.4</v>
          </cell>
          <cell r="I111">
            <v>31.64</v>
          </cell>
        </row>
        <row r="112">
          <cell r="A112">
            <v>25</v>
          </cell>
          <cell r="B112">
            <v>25.107</v>
          </cell>
          <cell r="C112">
            <v>25</v>
          </cell>
          <cell r="D112">
            <v>107</v>
          </cell>
          <cell r="E112" t="str">
            <v>Petr KUCHAŘÍK</v>
          </cell>
          <cell r="F112" t="str">
            <v>HZS Zlínského kraje</v>
          </cell>
          <cell r="G112">
            <v>17.23</v>
          </cell>
          <cell r="H112">
            <v>15.4</v>
          </cell>
          <cell r="I112">
            <v>32.63</v>
          </cell>
        </row>
        <row r="113">
          <cell r="A113">
            <v>31</v>
          </cell>
          <cell r="B113">
            <v>31.108</v>
          </cell>
          <cell r="C113">
            <v>31</v>
          </cell>
          <cell r="D113">
            <v>108</v>
          </cell>
          <cell r="E113" t="str">
            <v>Rostislav SOUKUP</v>
          </cell>
          <cell r="F113" t="str">
            <v>HZS Zlínského kraje</v>
          </cell>
          <cell r="G113">
            <v>17.36</v>
          </cell>
          <cell r="H113">
            <v>15.4</v>
          </cell>
          <cell r="I113">
            <v>32.76</v>
          </cell>
        </row>
        <row r="114">
          <cell r="A114">
            <v>28</v>
          </cell>
          <cell r="B114">
            <v>28.109</v>
          </cell>
          <cell r="C114">
            <v>28</v>
          </cell>
          <cell r="D114">
            <v>109</v>
          </cell>
          <cell r="E114" t="str">
            <v>Marek TYKAL</v>
          </cell>
          <cell r="F114" t="str">
            <v>HZS Zlínského kraje</v>
          </cell>
          <cell r="G114">
            <v>17.08</v>
          </cell>
          <cell r="H114">
            <v>15.63</v>
          </cell>
          <cell r="I114">
            <v>32.71</v>
          </cell>
        </row>
        <row r="115">
          <cell r="A115">
            <v>133</v>
          </cell>
          <cell r="B115">
            <v>150.11</v>
          </cell>
          <cell r="C115">
            <v>150</v>
          </cell>
          <cell r="D115">
            <v>110</v>
          </cell>
          <cell r="E115" t="str">
            <v>Luděk OTÝPKA</v>
          </cell>
          <cell r="F115" t="str">
            <v>HZS Zlínského kraje</v>
          </cell>
          <cell r="G115">
            <v>19.13</v>
          </cell>
          <cell r="H115">
            <v>99.99</v>
          </cell>
          <cell r="I115">
            <v>99.99</v>
          </cell>
        </row>
        <row r="116">
          <cell r="A116">
            <v>69</v>
          </cell>
          <cell r="B116">
            <v>69.111</v>
          </cell>
          <cell r="C116">
            <v>69</v>
          </cell>
          <cell r="D116">
            <v>111</v>
          </cell>
          <cell r="E116" t="str">
            <v>Jiří KARAS</v>
          </cell>
          <cell r="F116" t="str">
            <v>HZS Karlovarského kraje</v>
          </cell>
          <cell r="G116">
            <v>18.78</v>
          </cell>
          <cell r="H116">
            <v>17.18</v>
          </cell>
          <cell r="I116">
            <v>35.96</v>
          </cell>
        </row>
        <row r="117">
          <cell r="A117">
            <v>91</v>
          </cell>
          <cell r="B117">
            <v>91.112</v>
          </cell>
          <cell r="C117">
            <v>91</v>
          </cell>
          <cell r="D117">
            <v>112</v>
          </cell>
          <cell r="E117" t="str">
            <v>Ondřej HORYCH</v>
          </cell>
          <cell r="F117" t="str">
            <v>HZS Karlovarského kraje</v>
          </cell>
          <cell r="G117">
            <v>22.17</v>
          </cell>
          <cell r="H117">
            <v>20.9</v>
          </cell>
          <cell r="I117">
            <v>43.07</v>
          </cell>
        </row>
        <row r="118">
          <cell r="A118">
            <v>78</v>
          </cell>
          <cell r="B118">
            <v>78.113</v>
          </cell>
          <cell r="C118">
            <v>78</v>
          </cell>
          <cell r="D118">
            <v>113</v>
          </cell>
          <cell r="E118" t="str">
            <v>Roman KRUMPHANZL</v>
          </cell>
          <cell r="F118" t="str">
            <v>HZS Karlovarského kraje</v>
          </cell>
          <cell r="G118">
            <v>19.63</v>
          </cell>
          <cell r="H118">
            <v>18.07</v>
          </cell>
          <cell r="I118">
            <v>37.7</v>
          </cell>
        </row>
        <row r="119">
          <cell r="A119">
            <v>86</v>
          </cell>
          <cell r="B119">
            <v>86.114</v>
          </cell>
          <cell r="C119">
            <v>86</v>
          </cell>
          <cell r="D119">
            <v>114</v>
          </cell>
          <cell r="E119" t="str">
            <v>Daniel MOTTL</v>
          </cell>
          <cell r="F119" t="str">
            <v>HZS Karlovarského kraje</v>
          </cell>
          <cell r="G119">
            <v>20.65</v>
          </cell>
          <cell r="H119">
            <v>19.16</v>
          </cell>
          <cell r="I119">
            <v>39.81</v>
          </cell>
        </row>
        <row r="120">
          <cell r="A120">
            <v>134</v>
          </cell>
          <cell r="B120">
            <v>150.115</v>
          </cell>
          <cell r="C120">
            <v>150</v>
          </cell>
          <cell r="D120">
            <v>115</v>
          </cell>
          <cell r="E120" t="str">
            <v>Miloslav POSPĚCH</v>
          </cell>
          <cell r="F120" t="str">
            <v>HZS Karlovarského kraje</v>
          </cell>
          <cell r="G120">
            <v>21.06</v>
          </cell>
          <cell r="H120">
            <v>99.99</v>
          </cell>
          <cell r="I120">
            <v>99.99</v>
          </cell>
        </row>
        <row r="121">
          <cell r="A121">
            <v>135</v>
          </cell>
          <cell r="B121">
            <v>150.116</v>
          </cell>
          <cell r="C121">
            <v>150</v>
          </cell>
          <cell r="D121">
            <v>116</v>
          </cell>
          <cell r="E121" t="str">
            <v>Milan BÍLEK</v>
          </cell>
          <cell r="F121" t="str">
            <v>HZS Karlovarského kraje</v>
          </cell>
          <cell r="G121">
            <v>21.37</v>
          </cell>
          <cell r="H121">
            <v>99.99</v>
          </cell>
          <cell r="I121">
            <v>99.99</v>
          </cell>
        </row>
        <row r="122">
          <cell r="A122">
            <v>93</v>
          </cell>
          <cell r="B122">
            <v>93.117</v>
          </cell>
          <cell r="C122">
            <v>93</v>
          </cell>
          <cell r="D122">
            <v>117</v>
          </cell>
          <cell r="E122" t="str">
            <v>Tomáš KALUŽÍK</v>
          </cell>
          <cell r="F122" t="str">
            <v>HZS Karlovarského kraje</v>
          </cell>
          <cell r="G122">
            <v>19.57</v>
          </cell>
          <cell r="H122">
            <v>25.93</v>
          </cell>
          <cell r="I122">
            <v>45.5</v>
          </cell>
        </row>
        <row r="123">
          <cell r="A123">
            <v>54</v>
          </cell>
          <cell r="B123">
            <v>54.118</v>
          </cell>
          <cell r="C123">
            <v>54</v>
          </cell>
          <cell r="D123">
            <v>118</v>
          </cell>
          <cell r="E123" t="str">
            <v>Petr SMOLÁK</v>
          </cell>
          <cell r="F123" t="str">
            <v>HZS Karlovarského kraje</v>
          </cell>
          <cell r="G123">
            <v>18.66</v>
          </cell>
          <cell r="H123">
            <v>15.69</v>
          </cell>
          <cell r="I123">
            <v>34.35</v>
          </cell>
        </row>
        <row r="124">
          <cell r="A124">
            <v>136</v>
          </cell>
          <cell r="B124">
            <v>150.119</v>
          </cell>
          <cell r="C124">
            <v>150</v>
          </cell>
          <cell r="D124">
            <v>119</v>
          </cell>
          <cell r="E124" t="str">
            <v>René PELDA</v>
          </cell>
          <cell r="F124" t="str">
            <v>HZS Karlovarského kraje</v>
          </cell>
          <cell r="G124">
            <v>99.99</v>
          </cell>
          <cell r="H124">
            <v>22.88</v>
          </cell>
          <cell r="I124">
            <v>99.99</v>
          </cell>
        </row>
        <row r="125">
          <cell r="A125">
            <v>137</v>
          </cell>
          <cell r="B125">
            <v>150.12</v>
          </cell>
          <cell r="C125">
            <v>150</v>
          </cell>
          <cell r="D125">
            <v>120</v>
          </cell>
          <cell r="E125" t="str">
            <v>Tomáš DOLEČEK</v>
          </cell>
          <cell r="F125" t="str">
            <v>HZS Karlovarského kraje</v>
          </cell>
          <cell r="G125">
            <v>99.99</v>
          </cell>
          <cell r="H125">
            <v>99.99</v>
          </cell>
          <cell r="I125">
            <v>99.99</v>
          </cell>
        </row>
        <row r="126">
          <cell r="A126">
            <v>68</v>
          </cell>
          <cell r="B126">
            <v>68.121</v>
          </cell>
          <cell r="C126">
            <v>68</v>
          </cell>
          <cell r="D126">
            <v>121</v>
          </cell>
          <cell r="E126" t="str">
            <v>Marek SCHOBER</v>
          </cell>
          <cell r="F126" t="str">
            <v>HZS hlavního města Prahy</v>
          </cell>
          <cell r="G126">
            <v>18.5</v>
          </cell>
          <cell r="H126">
            <v>17.44</v>
          </cell>
          <cell r="I126">
            <v>35.94</v>
          </cell>
        </row>
        <row r="127">
          <cell r="A127">
            <v>138</v>
          </cell>
          <cell r="B127">
            <v>150.122</v>
          </cell>
          <cell r="C127">
            <v>150</v>
          </cell>
          <cell r="D127">
            <v>122</v>
          </cell>
          <cell r="E127" t="str">
            <v>Michal ŠÍDA</v>
          </cell>
          <cell r="F127" t="str">
            <v>HZS hlavního města Prahy</v>
          </cell>
          <cell r="G127">
            <v>99.99</v>
          </cell>
          <cell r="H127">
            <v>18.42</v>
          </cell>
          <cell r="I127">
            <v>99.99</v>
          </cell>
        </row>
        <row r="128">
          <cell r="A128">
            <v>139</v>
          </cell>
          <cell r="B128">
            <v>150.123</v>
          </cell>
          <cell r="C128">
            <v>150</v>
          </cell>
          <cell r="D128">
            <v>123</v>
          </cell>
          <cell r="E128" t="str">
            <v>Jindřich STÝBLO</v>
          </cell>
          <cell r="F128" t="str">
            <v>HZS hlavního města Prahy</v>
          </cell>
          <cell r="G128">
            <v>18.66</v>
          </cell>
          <cell r="H128">
            <v>99.99</v>
          </cell>
          <cell r="I128">
            <v>99.99</v>
          </cell>
        </row>
        <row r="129">
          <cell r="A129">
            <v>140</v>
          </cell>
          <cell r="B129">
            <v>150.124</v>
          </cell>
          <cell r="C129">
            <v>150</v>
          </cell>
          <cell r="D129">
            <v>124</v>
          </cell>
          <cell r="E129" t="str">
            <v>Martin ŠEVC</v>
          </cell>
          <cell r="F129" t="str">
            <v>HZS hlavního města Prahy</v>
          </cell>
          <cell r="G129">
            <v>99.99</v>
          </cell>
          <cell r="H129">
            <v>15.55</v>
          </cell>
          <cell r="I129">
            <v>99.99</v>
          </cell>
        </row>
        <row r="130">
          <cell r="A130">
            <v>141</v>
          </cell>
          <cell r="B130">
            <v>150.125</v>
          </cell>
          <cell r="C130">
            <v>150</v>
          </cell>
          <cell r="D130">
            <v>125</v>
          </cell>
          <cell r="E130" t="str">
            <v>Radim ŠVEJDA</v>
          </cell>
          <cell r="F130" t="str">
            <v>HZS hlavního města Prahy</v>
          </cell>
          <cell r="G130">
            <v>17.75</v>
          </cell>
          <cell r="H130">
            <v>99.99</v>
          </cell>
          <cell r="I130">
            <v>99.99</v>
          </cell>
        </row>
        <row r="131">
          <cell r="A131">
            <v>39</v>
          </cell>
          <cell r="B131">
            <v>39.126</v>
          </cell>
          <cell r="C131">
            <v>39</v>
          </cell>
          <cell r="D131">
            <v>126</v>
          </cell>
          <cell r="E131" t="str">
            <v>Tomáš DANĚK</v>
          </cell>
          <cell r="F131" t="str">
            <v>HZS hlavního města Prahy</v>
          </cell>
          <cell r="G131">
            <v>17.23</v>
          </cell>
          <cell r="H131">
            <v>15.87</v>
          </cell>
          <cell r="I131">
            <v>33.1</v>
          </cell>
        </row>
        <row r="132">
          <cell r="A132">
            <v>94</v>
          </cell>
          <cell r="B132">
            <v>94.127</v>
          </cell>
          <cell r="C132">
            <v>94</v>
          </cell>
          <cell r="D132">
            <v>127</v>
          </cell>
          <cell r="E132" t="str">
            <v>Petr MIŘÁTSKÝ</v>
          </cell>
          <cell r="F132" t="str">
            <v>HZS hlavního města Prahy</v>
          </cell>
          <cell r="G132">
            <v>30.16</v>
          </cell>
          <cell r="H132">
            <v>15.65</v>
          </cell>
          <cell r="I132">
            <v>45.81</v>
          </cell>
        </row>
        <row r="133">
          <cell r="A133">
            <v>16</v>
          </cell>
          <cell r="B133">
            <v>16.128</v>
          </cell>
          <cell r="C133">
            <v>16</v>
          </cell>
          <cell r="D133">
            <v>128</v>
          </cell>
          <cell r="E133" t="str">
            <v>Jan HOPP</v>
          </cell>
          <cell r="F133" t="str">
            <v>HZS hlavního města Prahy</v>
          </cell>
          <cell r="G133">
            <v>17.15</v>
          </cell>
          <cell r="H133">
            <v>14.5</v>
          </cell>
          <cell r="I133">
            <v>31.65</v>
          </cell>
        </row>
        <row r="134">
          <cell r="A134">
            <v>42</v>
          </cell>
          <cell r="B134">
            <v>42.129</v>
          </cell>
          <cell r="C134">
            <v>42</v>
          </cell>
          <cell r="D134">
            <v>129</v>
          </cell>
          <cell r="E134" t="str">
            <v>Jakub ZAJAN</v>
          </cell>
          <cell r="F134" t="str">
            <v>HZS hlavního města Prahy</v>
          </cell>
          <cell r="G134">
            <v>17.92</v>
          </cell>
          <cell r="H134">
            <v>15.57</v>
          </cell>
          <cell r="I134">
            <v>33.49</v>
          </cell>
        </row>
        <row r="135">
          <cell r="A135">
            <v>67</v>
          </cell>
          <cell r="B135">
            <v>67.13</v>
          </cell>
          <cell r="C135">
            <v>67</v>
          </cell>
          <cell r="D135">
            <v>130</v>
          </cell>
          <cell r="E135" t="str">
            <v>Ladislav VOBEJDA</v>
          </cell>
          <cell r="F135" t="str">
            <v>HZS hlavního města Prahy</v>
          </cell>
          <cell r="G135">
            <v>18.85</v>
          </cell>
          <cell r="H135">
            <v>17.05</v>
          </cell>
          <cell r="I135">
            <v>35.900000000000006</v>
          </cell>
        </row>
        <row r="136">
          <cell r="A136">
            <v>29</v>
          </cell>
          <cell r="B136">
            <v>29.131</v>
          </cell>
          <cell r="C136">
            <v>29</v>
          </cell>
          <cell r="D136">
            <v>131</v>
          </cell>
          <cell r="E136" t="str">
            <v>Lukáš NOVOTNÝ</v>
          </cell>
          <cell r="F136" t="str">
            <v>HZS Středočeského kraje</v>
          </cell>
          <cell r="G136">
            <v>17.3</v>
          </cell>
          <cell r="H136">
            <v>15.42</v>
          </cell>
          <cell r="I136">
            <v>32.72</v>
          </cell>
        </row>
        <row r="137">
          <cell r="A137">
            <v>142</v>
          </cell>
          <cell r="B137">
            <v>150.132</v>
          </cell>
          <cell r="C137">
            <v>150</v>
          </cell>
          <cell r="D137">
            <v>132</v>
          </cell>
          <cell r="E137" t="str">
            <v>Petr HRBEK</v>
          </cell>
          <cell r="F137" t="str">
            <v>HZS Středočeského kraje</v>
          </cell>
          <cell r="G137">
            <v>18.44</v>
          </cell>
          <cell r="H137">
            <v>99.99</v>
          </cell>
          <cell r="I137">
            <v>99.99</v>
          </cell>
        </row>
        <row r="138">
          <cell r="A138">
            <v>53</v>
          </cell>
          <cell r="B138">
            <v>53.133</v>
          </cell>
          <cell r="C138">
            <v>53</v>
          </cell>
          <cell r="D138">
            <v>133</v>
          </cell>
          <cell r="E138" t="str">
            <v>Václav ŘÍHA</v>
          </cell>
          <cell r="F138" t="str">
            <v>HZS Středočeského kraje</v>
          </cell>
          <cell r="G138">
            <v>17.81</v>
          </cell>
          <cell r="H138">
            <v>16.54</v>
          </cell>
          <cell r="I138">
            <v>34.349999999999994</v>
          </cell>
        </row>
        <row r="139">
          <cell r="A139">
            <v>35</v>
          </cell>
          <cell r="B139">
            <v>35.134</v>
          </cell>
          <cell r="C139">
            <v>35</v>
          </cell>
          <cell r="D139">
            <v>134</v>
          </cell>
          <cell r="E139" t="str">
            <v>Milan TŮMA</v>
          </cell>
          <cell r="F139" t="str">
            <v>HZS Středočeského kraje</v>
          </cell>
          <cell r="G139">
            <v>17.68</v>
          </cell>
          <cell r="H139">
            <v>15.22</v>
          </cell>
          <cell r="I139">
            <v>32.9</v>
          </cell>
        </row>
        <row r="140">
          <cell r="A140">
            <v>143</v>
          </cell>
          <cell r="B140">
            <v>150.135</v>
          </cell>
          <cell r="C140">
            <v>150</v>
          </cell>
          <cell r="D140">
            <v>135</v>
          </cell>
          <cell r="E140" t="str">
            <v>Pavel ŘÍHA</v>
          </cell>
          <cell r="F140" t="str">
            <v>HZS Středočeského kraje</v>
          </cell>
          <cell r="G140">
            <v>99.99</v>
          </cell>
          <cell r="H140">
            <v>16.68</v>
          </cell>
          <cell r="I140">
            <v>99.99</v>
          </cell>
        </row>
        <row r="141">
          <cell r="A141">
            <v>144</v>
          </cell>
          <cell r="B141">
            <v>150.136</v>
          </cell>
          <cell r="C141">
            <v>150</v>
          </cell>
          <cell r="D141">
            <v>136</v>
          </cell>
          <cell r="E141" t="str">
            <v>Radek VYVIAL</v>
          </cell>
          <cell r="F141" t="str">
            <v>HZS Středočeského kraje</v>
          </cell>
          <cell r="G141">
            <v>99.99</v>
          </cell>
          <cell r="H141">
            <v>15.74</v>
          </cell>
          <cell r="I141">
            <v>99.99</v>
          </cell>
        </row>
        <row r="142">
          <cell r="A142">
            <v>45</v>
          </cell>
          <cell r="B142">
            <v>45.137</v>
          </cell>
          <cell r="C142">
            <v>45</v>
          </cell>
          <cell r="D142">
            <v>137</v>
          </cell>
          <cell r="E142" t="str">
            <v>Josef VLACH</v>
          </cell>
          <cell r="F142" t="str">
            <v>HZS Středočeského kraje</v>
          </cell>
          <cell r="G142">
            <v>17.78</v>
          </cell>
          <cell r="H142">
            <v>15.88</v>
          </cell>
          <cell r="I142">
            <v>33.660000000000004</v>
          </cell>
        </row>
        <row r="143">
          <cell r="A143">
            <v>74</v>
          </cell>
          <cell r="B143">
            <v>74.138</v>
          </cell>
          <cell r="C143">
            <v>74</v>
          </cell>
          <cell r="D143">
            <v>138</v>
          </cell>
          <cell r="E143" t="str">
            <v>Pavel MAYER</v>
          </cell>
          <cell r="F143" t="str">
            <v>HZS Středočeského kraje</v>
          </cell>
          <cell r="G143">
            <v>18.66</v>
          </cell>
          <cell r="H143">
            <v>17.98</v>
          </cell>
          <cell r="I143">
            <v>36.64</v>
          </cell>
        </row>
        <row r="144">
          <cell r="A144">
            <v>55</v>
          </cell>
          <cell r="B144">
            <v>55.139</v>
          </cell>
          <cell r="C144">
            <v>55</v>
          </cell>
          <cell r="D144">
            <v>139</v>
          </cell>
          <cell r="E144" t="str">
            <v>Radek BÁRTA</v>
          </cell>
          <cell r="F144" t="str">
            <v>HZS Středočeského kraje</v>
          </cell>
          <cell r="G144">
            <v>17.37</v>
          </cell>
          <cell r="H144">
            <v>17</v>
          </cell>
          <cell r="I144">
            <v>34.370000000000005</v>
          </cell>
        </row>
        <row r="145">
          <cell r="A145">
            <v>145</v>
          </cell>
          <cell r="B145">
            <v>150.14</v>
          </cell>
          <cell r="C145">
            <v>150</v>
          </cell>
          <cell r="D145">
            <v>140</v>
          </cell>
          <cell r="E145" t="str">
            <v>Michal PRŮŠA</v>
          </cell>
          <cell r="F145" t="str">
            <v>HZS Středočeského kraje</v>
          </cell>
          <cell r="G145">
            <v>19.41</v>
          </cell>
          <cell r="H145">
            <v>99.99</v>
          </cell>
          <cell r="I145">
            <v>99.99</v>
          </cell>
        </row>
        <row r="146">
          <cell r="A146">
            <v>146</v>
          </cell>
          <cell r="B146">
            <v>150.141</v>
          </cell>
          <cell r="C146">
            <v>150</v>
          </cell>
          <cell r="D146">
            <v>141</v>
          </cell>
          <cell r="E146" t="str">
            <v>Martin VLČEK</v>
          </cell>
          <cell r="F146" t="str">
            <v>HZS Ústeckého kraje</v>
          </cell>
          <cell r="G146">
            <v>99.99</v>
          </cell>
          <cell r="H146">
            <v>16.12</v>
          </cell>
          <cell r="I146">
            <v>99.99</v>
          </cell>
        </row>
        <row r="147">
          <cell r="A147">
            <v>59</v>
          </cell>
          <cell r="B147">
            <v>59.142</v>
          </cell>
          <cell r="C147">
            <v>59</v>
          </cell>
          <cell r="D147">
            <v>142</v>
          </cell>
          <cell r="E147" t="str">
            <v>Ladislav STÁREK</v>
          </cell>
          <cell r="F147" t="str">
            <v>HZS Ústeckého kraje</v>
          </cell>
          <cell r="G147">
            <v>18.36</v>
          </cell>
          <cell r="H147">
            <v>16.6</v>
          </cell>
          <cell r="I147">
            <v>34.96</v>
          </cell>
        </row>
        <row r="148">
          <cell r="A148">
            <v>147</v>
          </cell>
          <cell r="B148">
            <v>150.143</v>
          </cell>
          <cell r="C148">
            <v>150</v>
          </cell>
          <cell r="D148">
            <v>143</v>
          </cell>
          <cell r="E148" t="str">
            <v>Jan FINDA</v>
          </cell>
          <cell r="F148" t="str">
            <v>HZS Ústeckého kraje</v>
          </cell>
          <cell r="G148">
            <v>17.99</v>
          </cell>
          <cell r="H148">
            <v>99.99</v>
          </cell>
          <cell r="I148">
            <v>99.99</v>
          </cell>
        </row>
        <row r="149">
          <cell r="A149">
            <v>66</v>
          </cell>
          <cell r="B149">
            <v>66.144</v>
          </cell>
          <cell r="C149">
            <v>66</v>
          </cell>
          <cell r="D149">
            <v>144</v>
          </cell>
          <cell r="E149" t="str">
            <v>Zbyněk ŠVARC</v>
          </cell>
          <cell r="F149" t="str">
            <v>HZS Ústeckého kraje</v>
          </cell>
          <cell r="G149">
            <v>18.36</v>
          </cell>
          <cell r="H149">
            <v>17.18</v>
          </cell>
          <cell r="I149">
            <v>35.54</v>
          </cell>
        </row>
        <row r="150">
          <cell r="A150">
            <v>57</v>
          </cell>
          <cell r="B150">
            <v>57.145</v>
          </cell>
          <cell r="C150">
            <v>57</v>
          </cell>
          <cell r="D150">
            <v>145</v>
          </cell>
          <cell r="E150" t="str">
            <v>Martin HOVORKA</v>
          </cell>
          <cell r="F150" t="str">
            <v>HZS Ústeckého kraje</v>
          </cell>
          <cell r="G150">
            <v>18.03</v>
          </cell>
          <cell r="H150">
            <v>16.63</v>
          </cell>
          <cell r="I150">
            <v>34.66</v>
          </cell>
        </row>
        <row r="151">
          <cell r="A151">
            <v>148</v>
          </cell>
          <cell r="B151">
            <v>150.146</v>
          </cell>
          <cell r="C151">
            <v>150</v>
          </cell>
          <cell r="D151">
            <v>146</v>
          </cell>
          <cell r="E151" t="str">
            <v>Václav ŠEINER</v>
          </cell>
          <cell r="F151" t="str">
            <v>HZS Ústeckého kraje</v>
          </cell>
          <cell r="G151">
            <v>99.99</v>
          </cell>
          <cell r="H151">
            <v>18.29</v>
          </cell>
          <cell r="I151">
            <v>99.99</v>
          </cell>
        </row>
        <row r="152">
          <cell r="A152">
            <v>149</v>
          </cell>
          <cell r="B152">
            <v>150.147</v>
          </cell>
          <cell r="C152">
            <v>150</v>
          </cell>
          <cell r="D152">
            <v>147</v>
          </cell>
          <cell r="E152" t="str">
            <v>Lukáš KHÝR</v>
          </cell>
          <cell r="F152" t="str">
            <v>HZS Ústeckého kraje</v>
          </cell>
          <cell r="G152">
            <v>99.99</v>
          </cell>
          <cell r="H152">
            <v>16.93</v>
          </cell>
          <cell r="I152">
            <v>99.99</v>
          </cell>
        </row>
        <row r="153">
          <cell r="A153">
            <v>24</v>
          </cell>
          <cell r="B153">
            <v>24.148</v>
          </cell>
          <cell r="C153">
            <v>24</v>
          </cell>
          <cell r="D153">
            <v>148</v>
          </cell>
          <cell r="E153" t="str">
            <v>David SOMOL</v>
          </cell>
          <cell r="F153" t="str">
            <v>HZS Ústeckého kraje</v>
          </cell>
          <cell r="G153">
            <v>16.78</v>
          </cell>
          <cell r="H153">
            <v>15.85</v>
          </cell>
          <cell r="I153">
            <v>32.63</v>
          </cell>
        </row>
        <row r="154">
          <cell r="A154">
            <v>150</v>
          </cell>
          <cell r="B154">
            <v>150.149</v>
          </cell>
          <cell r="C154">
            <v>150</v>
          </cell>
          <cell r="D154">
            <v>149</v>
          </cell>
          <cell r="E154" t="str">
            <v>Miroslav DVOŘÁK</v>
          </cell>
          <cell r="F154" t="str">
            <v>HZS Ústeckého kraje</v>
          </cell>
          <cell r="G154">
            <v>19.08</v>
          </cell>
          <cell r="H154">
            <v>99.99</v>
          </cell>
          <cell r="I154">
            <v>99.99</v>
          </cell>
        </row>
        <row r="155">
          <cell r="A155">
            <v>1</v>
          </cell>
          <cell r="B155">
            <v>1.15</v>
          </cell>
          <cell r="C155">
            <v>1</v>
          </cell>
          <cell r="D155">
            <v>150</v>
          </cell>
          <cell r="E155" t="str">
            <v>Jakub PĚKNÝ</v>
          </cell>
          <cell r="F155" t="str">
            <v>HZS Ústeckého kraje</v>
          </cell>
          <cell r="G155">
            <v>15.81</v>
          </cell>
          <cell r="H155">
            <v>13.84</v>
          </cell>
          <cell r="I155">
            <v>29.65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99"/>
  <sheetViews>
    <sheetView tabSelected="1" zoomScalePageLayoutView="0" workbookViewId="0" topLeftCell="A1">
      <pane xSplit="1" ySplit="5" topLeftCell="B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14" sqref="G14"/>
    </sheetView>
  </sheetViews>
  <sheetFormatPr defaultColWidth="9.140625" defaultRowHeight="12.75"/>
  <cols>
    <col min="1" max="1" width="4.57421875" style="0" hidden="1" customWidth="1"/>
    <col min="2" max="2" width="6.8515625" style="0" bestFit="1" customWidth="1"/>
    <col min="3" max="3" width="4.57421875" style="0" bestFit="1" customWidth="1"/>
    <col min="4" max="4" width="21.00390625" style="0" bestFit="1" customWidth="1"/>
    <col min="5" max="5" width="27.00390625" style="0" customWidth="1"/>
  </cols>
  <sheetData>
    <row r="1" spans="3:7" ht="15.75">
      <c r="C1" s="1"/>
      <c r="E1" s="2" t="s">
        <v>0</v>
      </c>
      <c r="F1" s="1"/>
      <c r="G1" s="1"/>
    </row>
    <row r="2" spans="3:7" ht="12.75">
      <c r="C2" s="1"/>
      <c r="E2" s="3" t="s">
        <v>1</v>
      </c>
      <c r="F2" s="1"/>
      <c r="G2" s="1"/>
    </row>
    <row r="3" spans="3:7" ht="12.75">
      <c r="C3" s="1"/>
      <c r="E3" s="1" t="s">
        <v>2</v>
      </c>
      <c r="F3" s="1"/>
      <c r="G3" s="1"/>
    </row>
    <row r="4" spans="3:7" ht="12.75">
      <c r="C4" s="1"/>
      <c r="E4" s="4"/>
      <c r="F4" s="1"/>
      <c r="G4" s="1"/>
    </row>
    <row r="5" spans="1:8" ht="12.75">
      <c r="A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>
        <v>1</v>
      </c>
      <c r="B6" s="6">
        <f>VLOOKUP(A6,'[1]dvojboj'!$A$6:$I$155,3,FALSE)</f>
        <v>1</v>
      </c>
      <c r="C6" s="6">
        <f>VLOOKUP(A6,'[1]dvojboj'!$A$6:$I$155,4,FALSE)</f>
        <v>150</v>
      </c>
      <c r="D6" s="6" t="str">
        <f>VLOOKUP(A6,'[1]dvojboj'!$A$6:$I$155,5,FALSE)</f>
        <v>Jakub PĚKNÝ</v>
      </c>
      <c r="E6" s="6" t="str">
        <f>VLOOKUP(A6,'[1]dvojboj'!$A$6:$I$155,6,FALSE)</f>
        <v>HZS Ústeckého kraje</v>
      </c>
      <c r="F6" s="7">
        <f>VLOOKUP(A6,'[1]dvojboj'!$A$6:$I$155,7,FALSE)</f>
        <v>15.81</v>
      </c>
      <c r="G6" s="7">
        <f>VLOOKUP(A6,'[1]dvojboj'!$A$6:$I$155,8,FALSE)</f>
        <v>13.84</v>
      </c>
      <c r="H6" s="7">
        <f>VLOOKUP(A6,'[1]dvojboj'!$A$6:$I$155,9,FALSE)</f>
        <v>29.65</v>
      </c>
    </row>
    <row r="7" spans="1:8" ht="12.75">
      <c r="A7">
        <v>2</v>
      </c>
      <c r="B7" s="6">
        <f>VLOOKUP(A7,'[1]dvojboj'!$A$6:$I$155,3,FALSE)</f>
        <v>2</v>
      </c>
      <c r="C7" s="6">
        <f>VLOOKUP(A7,'[1]dvojboj'!$A$6:$I$155,4,FALSE)</f>
        <v>61</v>
      </c>
      <c r="D7" s="6" t="str">
        <f>VLOOKUP(A7,'[1]dvojboj'!$A$6:$I$155,5,FALSE)</f>
        <v>Kamil BEZRUČ</v>
      </c>
      <c r="E7" s="6" t="str">
        <f>VLOOKUP(A7,'[1]dvojboj'!$A$6:$I$155,6,FALSE)</f>
        <v>HZS Moravskoslezského kraje</v>
      </c>
      <c r="F7" s="7">
        <f>VLOOKUP(A7,'[1]dvojboj'!$A$6:$I$155,7,FALSE)</f>
        <v>16.38</v>
      </c>
      <c r="G7" s="7">
        <f>VLOOKUP(A7,'[1]dvojboj'!$A$6:$I$155,8,FALSE)</f>
        <v>13.72</v>
      </c>
      <c r="H7" s="7">
        <f>VLOOKUP(A7,'[1]dvojboj'!$A$6:$I$155,9,FALSE)</f>
        <v>30.1</v>
      </c>
    </row>
    <row r="8" spans="1:8" ht="12.75">
      <c r="A8">
        <v>3</v>
      </c>
      <c r="B8" s="6">
        <f>VLOOKUP(A8,'[1]dvojboj'!$A$6:$I$155,3,FALSE)</f>
        <v>3</v>
      </c>
      <c r="C8" s="6">
        <f>VLOOKUP(A8,'[1]dvojboj'!$A$6:$I$155,4,FALSE)</f>
        <v>67</v>
      </c>
      <c r="D8" s="6" t="str">
        <f>VLOOKUP(A8,'[1]dvojboj'!$A$6:$I$155,5,FALSE)</f>
        <v>Pavel KRPEC</v>
      </c>
      <c r="E8" s="6" t="str">
        <f>VLOOKUP(A8,'[1]dvojboj'!$A$6:$I$155,6,FALSE)</f>
        <v>HZS Moravskoslezského kraje</v>
      </c>
      <c r="F8" s="7">
        <f>VLOOKUP(A8,'[1]dvojboj'!$A$6:$I$155,7,FALSE)</f>
        <v>16.09</v>
      </c>
      <c r="G8" s="7">
        <f>VLOOKUP(A8,'[1]dvojboj'!$A$6:$I$155,8,FALSE)</f>
        <v>14.43</v>
      </c>
      <c r="H8" s="7">
        <f>VLOOKUP(A8,'[1]dvojboj'!$A$6:$I$155,9,FALSE)</f>
        <v>30.52</v>
      </c>
    </row>
    <row r="9" spans="1:8" ht="12.75">
      <c r="A9">
        <v>4</v>
      </c>
      <c r="B9" s="6">
        <f>VLOOKUP(A9,'[1]dvojboj'!$A$6:$I$155,3,FALSE)</f>
        <v>4</v>
      </c>
      <c r="C9" s="6">
        <f>VLOOKUP(A9,'[1]dvojboj'!$A$6:$I$155,4,FALSE)</f>
        <v>62</v>
      </c>
      <c r="D9" s="6" t="str">
        <f>VLOOKUP(A9,'[1]dvojboj'!$A$6:$I$155,5,FALSE)</f>
        <v>David DOPIRÁK</v>
      </c>
      <c r="E9" s="6" t="str">
        <f>VLOOKUP(A9,'[1]dvojboj'!$A$6:$I$155,6,FALSE)</f>
        <v>HZS Moravskoslezského kraje</v>
      </c>
      <c r="F9" s="7">
        <f>VLOOKUP(A9,'[1]dvojboj'!$A$6:$I$155,7,FALSE)</f>
        <v>16.13</v>
      </c>
      <c r="G9" s="7">
        <f>VLOOKUP(A9,'[1]dvojboj'!$A$6:$I$155,8,FALSE)</f>
        <v>14.61</v>
      </c>
      <c r="H9" s="7">
        <f>VLOOKUP(A9,'[1]dvojboj'!$A$6:$I$155,9,FALSE)</f>
        <v>30.74</v>
      </c>
    </row>
    <row r="10" spans="1:8" ht="12.75">
      <c r="A10">
        <v>5</v>
      </c>
      <c r="B10" s="6">
        <f>VLOOKUP(A10,'[1]dvojboj'!$A$6:$I$155,3,FALSE)</f>
        <v>5</v>
      </c>
      <c r="C10" s="6">
        <f>VLOOKUP(A10,'[1]dvojboj'!$A$6:$I$155,4,FALSE)</f>
        <v>65</v>
      </c>
      <c r="D10" s="6" t="str">
        <f>VLOOKUP(A10,'[1]dvojboj'!$A$6:$I$155,5,FALSE)</f>
        <v>Pavel MAŇAS</v>
      </c>
      <c r="E10" s="6" t="str">
        <f>VLOOKUP(A10,'[1]dvojboj'!$A$6:$I$155,6,FALSE)</f>
        <v>HZS Moravskoslezského kraje</v>
      </c>
      <c r="F10" s="7">
        <f>VLOOKUP(A10,'[1]dvojboj'!$A$6:$I$155,7,FALSE)</f>
        <v>16.7</v>
      </c>
      <c r="G10" s="7">
        <f>VLOOKUP(A10,'[1]dvojboj'!$A$6:$I$155,8,FALSE)</f>
        <v>14.06</v>
      </c>
      <c r="H10" s="7">
        <f>VLOOKUP(A10,'[1]dvojboj'!$A$6:$I$155,9,FALSE)</f>
        <v>30.759999999999998</v>
      </c>
    </row>
    <row r="11" spans="1:8" ht="12.75">
      <c r="A11">
        <v>6</v>
      </c>
      <c r="B11" s="6">
        <f>VLOOKUP(A11,'[1]dvojboj'!$A$6:$I$155,3,FALSE)</f>
        <v>6</v>
      </c>
      <c r="C11" s="6">
        <f>VLOOKUP(A11,'[1]dvojboj'!$A$6:$I$155,4,FALSE)</f>
        <v>69</v>
      </c>
      <c r="D11" s="6" t="str">
        <f>VLOOKUP(A11,'[1]dvojboj'!$A$6:$I$155,5,FALSE)</f>
        <v>Karel RYL</v>
      </c>
      <c r="E11" s="6" t="str">
        <f>VLOOKUP(A11,'[1]dvojboj'!$A$6:$I$155,6,FALSE)</f>
        <v>HZS Moravskoslezského kraje</v>
      </c>
      <c r="F11" s="7">
        <f>VLOOKUP(A11,'[1]dvojboj'!$A$6:$I$155,7,FALSE)</f>
        <v>16.71</v>
      </c>
      <c r="G11" s="7">
        <f>VLOOKUP(A11,'[1]dvojboj'!$A$6:$I$155,8,FALSE)</f>
        <v>14.06</v>
      </c>
      <c r="H11" s="7">
        <f>VLOOKUP(A11,'[1]dvojboj'!$A$6:$I$155,9,FALSE)</f>
        <v>30.770000000000003</v>
      </c>
    </row>
    <row r="12" spans="1:8" ht="12.75">
      <c r="A12">
        <v>7</v>
      </c>
      <c r="B12" s="6">
        <f>VLOOKUP(A12,'[1]dvojboj'!$A$6:$I$155,3,FALSE)</f>
        <v>7</v>
      </c>
      <c r="C12" s="6">
        <f>VLOOKUP(A12,'[1]dvojboj'!$A$6:$I$155,4,FALSE)</f>
        <v>7</v>
      </c>
      <c r="D12" s="6" t="str">
        <f>VLOOKUP(A12,'[1]dvojboj'!$A$6:$I$155,5,FALSE)</f>
        <v>Martin STUCHLÍK</v>
      </c>
      <c r="E12" s="6" t="str">
        <f>VLOOKUP(A12,'[1]dvojboj'!$A$6:$I$155,6,FALSE)</f>
        <v>HZS kraje Vysočina</v>
      </c>
      <c r="F12" s="7">
        <f>VLOOKUP(A12,'[1]dvojboj'!$A$6:$I$155,7,FALSE)</f>
        <v>16.36</v>
      </c>
      <c r="G12" s="7">
        <f>VLOOKUP(A12,'[1]dvojboj'!$A$6:$I$155,8,FALSE)</f>
        <v>14.45</v>
      </c>
      <c r="H12" s="7">
        <f>VLOOKUP(A12,'[1]dvojboj'!$A$6:$I$155,9,FALSE)</f>
        <v>30.81</v>
      </c>
    </row>
    <row r="13" spans="1:8" ht="12.75">
      <c r="A13">
        <v>8</v>
      </c>
      <c r="B13" s="6">
        <f>VLOOKUP(A13,'[1]dvojboj'!$A$6:$I$155,3,FALSE)</f>
        <v>8</v>
      </c>
      <c r="C13" s="6">
        <f>VLOOKUP(A13,'[1]dvojboj'!$A$6:$I$155,4,FALSE)</f>
        <v>28</v>
      </c>
      <c r="D13" s="6" t="str">
        <f>VLOOKUP(A13,'[1]dvojboj'!$A$6:$I$155,5,FALSE)</f>
        <v>Michal JANDA</v>
      </c>
      <c r="E13" s="6" t="str">
        <f>VLOOKUP(A13,'[1]dvojboj'!$A$6:$I$155,6,FALSE)</f>
        <v>HZS Plzeňského kraje</v>
      </c>
      <c r="F13" s="7">
        <f>VLOOKUP(A13,'[1]dvojboj'!$A$6:$I$155,7,FALSE)</f>
        <v>16.34</v>
      </c>
      <c r="G13" s="7">
        <f>VLOOKUP(A13,'[1]dvojboj'!$A$6:$I$155,8,FALSE)</f>
        <v>14.76</v>
      </c>
      <c r="H13" s="7">
        <f>VLOOKUP(A13,'[1]dvojboj'!$A$6:$I$155,9,FALSE)</f>
        <v>31.1</v>
      </c>
    </row>
    <row r="14" spans="1:8" ht="12.75">
      <c r="A14">
        <v>9</v>
      </c>
      <c r="B14" s="6">
        <f>VLOOKUP(A14,'[1]dvojboj'!$A$6:$I$155,3,FALSE)</f>
        <v>9</v>
      </c>
      <c r="C14" s="6">
        <f>VLOOKUP(A14,'[1]dvojboj'!$A$6:$I$155,4,FALSE)</f>
        <v>74</v>
      </c>
      <c r="D14" s="6" t="str">
        <f>VLOOKUP(A14,'[1]dvojboj'!$A$6:$I$155,5,FALSE)</f>
        <v>Václav NOVOTNÝ</v>
      </c>
      <c r="E14" s="6" t="str">
        <f>VLOOKUP(A14,'[1]dvojboj'!$A$6:$I$155,6,FALSE)</f>
        <v>HZS Královéhradeckého kraje</v>
      </c>
      <c r="F14" s="7">
        <f>VLOOKUP(A14,'[1]dvojboj'!$A$6:$I$155,7,FALSE)</f>
        <v>16.77</v>
      </c>
      <c r="G14" s="7">
        <f>VLOOKUP(A14,'[1]dvojboj'!$A$6:$I$155,8,FALSE)</f>
        <v>14.47</v>
      </c>
      <c r="H14" s="7">
        <f>VLOOKUP(A14,'[1]dvojboj'!$A$6:$I$155,9,FALSE)</f>
        <v>31.240000000000002</v>
      </c>
    </row>
    <row r="15" spans="1:8" ht="12.75">
      <c r="A15">
        <v>10</v>
      </c>
      <c r="B15" s="6">
        <f>VLOOKUP(A15,'[1]dvojboj'!$A$6:$I$155,3,FALSE)</f>
        <v>10</v>
      </c>
      <c r="C15" s="6">
        <f>VLOOKUP(A15,'[1]dvojboj'!$A$6:$I$155,4,FALSE)</f>
        <v>64</v>
      </c>
      <c r="D15" s="6" t="str">
        <f>VLOOKUP(A15,'[1]dvojboj'!$A$6:$I$155,5,FALSE)</f>
        <v>Jakub ARVAI</v>
      </c>
      <c r="E15" s="6" t="str">
        <f>VLOOKUP(A15,'[1]dvojboj'!$A$6:$I$155,6,FALSE)</f>
        <v>HZS Moravskoslezského kraje</v>
      </c>
      <c r="F15" s="7">
        <f>VLOOKUP(A15,'[1]dvojboj'!$A$6:$I$155,7,FALSE)</f>
        <v>16.04</v>
      </c>
      <c r="G15" s="7">
        <f>VLOOKUP(A15,'[1]dvojboj'!$A$6:$I$155,8,FALSE)</f>
        <v>15.22</v>
      </c>
      <c r="H15" s="7">
        <f>VLOOKUP(A15,'[1]dvojboj'!$A$6:$I$155,9,FALSE)</f>
        <v>31.259999999999998</v>
      </c>
    </row>
    <row r="16" spans="1:8" ht="12.75">
      <c r="A16">
        <v>11</v>
      </c>
      <c r="B16" s="6">
        <f>VLOOKUP(A16,'[1]dvojboj'!$A$6:$I$155,3,FALSE)</f>
        <v>11</v>
      </c>
      <c r="C16" s="6">
        <f>VLOOKUP(A16,'[1]dvojboj'!$A$6:$I$155,4,FALSE)</f>
        <v>79</v>
      </c>
      <c r="D16" s="6" t="str">
        <f>VLOOKUP(A16,'[1]dvojboj'!$A$6:$I$155,5,FALSE)</f>
        <v>Petr MAŘAN</v>
      </c>
      <c r="E16" s="6" t="str">
        <f>VLOOKUP(A16,'[1]dvojboj'!$A$6:$I$155,6,FALSE)</f>
        <v>HZS Královéhradeckého kraje</v>
      </c>
      <c r="F16" s="7">
        <f>VLOOKUP(A16,'[1]dvojboj'!$A$6:$I$155,7,FALSE)</f>
        <v>16.57</v>
      </c>
      <c r="G16" s="7">
        <f>VLOOKUP(A16,'[1]dvojboj'!$A$6:$I$155,8,FALSE)</f>
        <v>14.76</v>
      </c>
      <c r="H16" s="7">
        <f>VLOOKUP(A16,'[1]dvojboj'!$A$6:$I$155,9,FALSE)</f>
        <v>31.33</v>
      </c>
    </row>
    <row r="17" spans="1:8" ht="12.75">
      <c r="A17">
        <v>12</v>
      </c>
      <c r="B17" s="6">
        <f>VLOOKUP(A17,'[1]dvojboj'!$A$6:$I$155,3,FALSE)</f>
        <v>12</v>
      </c>
      <c r="C17" s="6">
        <f>VLOOKUP(A17,'[1]dvojboj'!$A$6:$I$155,4,FALSE)</f>
        <v>2</v>
      </c>
      <c r="D17" s="6" t="str">
        <f>VLOOKUP(A17,'[1]dvojboj'!$A$6:$I$155,5,FALSE)</f>
        <v>Pavel HNÍZDIL</v>
      </c>
      <c r="E17" s="6" t="str">
        <f>VLOOKUP(A17,'[1]dvojboj'!$A$6:$I$155,6,FALSE)</f>
        <v>HZS kraje Vysočina</v>
      </c>
      <c r="F17" s="7">
        <f>VLOOKUP(A17,'[1]dvojboj'!$A$6:$I$155,7,FALSE)</f>
        <v>16.69</v>
      </c>
      <c r="G17" s="7">
        <f>VLOOKUP(A17,'[1]dvojboj'!$A$6:$I$155,8,FALSE)</f>
        <v>14.69</v>
      </c>
      <c r="H17" s="7">
        <f>VLOOKUP(A17,'[1]dvojboj'!$A$6:$I$155,9,FALSE)</f>
        <v>31.380000000000003</v>
      </c>
    </row>
    <row r="18" spans="1:8" ht="12.75">
      <c r="A18">
        <v>13</v>
      </c>
      <c r="B18" s="6">
        <f>VLOOKUP(A18,'[1]dvojboj'!$A$6:$I$155,3,FALSE)</f>
        <v>13</v>
      </c>
      <c r="C18" s="6">
        <f>VLOOKUP(A18,'[1]dvojboj'!$A$6:$I$155,4,FALSE)</f>
        <v>30</v>
      </c>
      <c r="D18" s="6" t="str">
        <f>VLOOKUP(A18,'[1]dvojboj'!$A$6:$I$155,5,FALSE)</f>
        <v>Milan NETRVAL</v>
      </c>
      <c r="E18" s="6" t="str">
        <f>VLOOKUP(A18,'[1]dvojboj'!$A$6:$I$155,6,FALSE)</f>
        <v>HZS Plzeňského kraje</v>
      </c>
      <c r="F18" s="7">
        <f>VLOOKUP(A18,'[1]dvojboj'!$A$6:$I$155,7,FALSE)</f>
        <v>16.07</v>
      </c>
      <c r="G18" s="7">
        <f>VLOOKUP(A18,'[1]dvojboj'!$A$6:$I$155,8,FALSE)</f>
        <v>15.35</v>
      </c>
      <c r="H18" s="7">
        <f>VLOOKUP(A18,'[1]dvojboj'!$A$6:$I$155,9,FALSE)</f>
        <v>31.42</v>
      </c>
    </row>
    <row r="19" spans="1:8" ht="12.75">
      <c r="A19">
        <v>14</v>
      </c>
      <c r="B19" s="6">
        <f>VLOOKUP(A19,'[1]dvojboj'!$A$6:$I$155,3,FALSE)</f>
        <v>14</v>
      </c>
      <c r="C19" s="6">
        <f>VLOOKUP(A19,'[1]dvojboj'!$A$6:$I$155,4,FALSE)</f>
        <v>29</v>
      </c>
      <c r="D19" s="6" t="str">
        <f>VLOOKUP(A19,'[1]dvojboj'!$A$6:$I$155,5,FALSE)</f>
        <v>Jindřich HARASIMOVIČ</v>
      </c>
      <c r="E19" s="6" t="str">
        <f>VLOOKUP(A19,'[1]dvojboj'!$A$6:$I$155,6,FALSE)</f>
        <v>HZS Plzeňského kraje</v>
      </c>
      <c r="F19" s="7">
        <f>VLOOKUP(A19,'[1]dvojboj'!$A$6:$I$155,7,FALSE)</f>
        <v>16.71</v>
      </c>
      <c r="G19" s="7">
        <f>VLOOKUP(A19,'[1]dvojboj'!$A$6:$I$155,8,FALSE)</f>
        <v>14.74</v>
      </c>
      <c r="H19" s="7">
        <f>VLOOKUP(A19,'[1]dvojboj'!$A$6:$I$155,9,FALSE)</f>
        <v>31.450000000000003</v>
      </c>
    </row>
    <row r="20" spans="1:8" ht="12.75">
      <c r="A20">
        <v>15</v>
      </c>
      <c r="B20" s="6">
        <f>VLOOKUP(A20,'[1]dvojboj'!$A$6:$I$155,3,FALSE)</f>
        <v>15</v>
      </c>
      <c r="C20" s="6">
        <f>VLOOKUP(A20,'[1]dvojboj'!$A$6:$I$155,4,FALSE)</f>
        <v>106</v>
      </c>
      <c r="D20" s="6" t="str">
        <f>VLOOKUP(A20,'[1]dvojboj'!$A$6:$I$155,5,FALSE)</f>
        <v>Marek PAVELKA</v>
      </c>
      <c r="E20" s="6" t="str">
        <f>VLOOKUP(A20,'[1]dvojboj'!$A$6:$I$155,6,FALSE)</f>
        <v>HZS Zlínského kraje</v>
      </c>
      <c r="F20" s="7">
        <f>VLOOKUP(A20,'[1]dvojboj'!$A$6:$I$155,7,FALSE)</f>
        <v>16.24</v>
      </c>
      <c r="G20" s="7">
        <f>VLOOKUP(A20,'[1]dvojboj'!$A$6:$I$155,8,FALSE)</f>
        <v>15.4</v>
      </c>
      <c r="H20" s="7">
        <f>VLOOKUP(A20,'[1]dvojboj'!$A$6:$I$155,9,FALSE)</f>
        <v>31.64</v>
      </c>
    </row>
    <row r="21" spans="1:8" ht="12.75">
      <c r="A21">
        <v>16</v>
      </c>
      <c r="B21" s="6">
        <f>VLOOKUP(A21,'[1]dvojboj'!$A$6:$I$155,3,FALSE)</f>
        <v>16</v>
      </c>
      <c r="C21" s="6">
        <f>VLOOKUP(A21,'[1]dvojboj'!$A$6:$I$155,4,FALSE)</f>
        <v>128</v>
      </c>
      <c r="D21" s="6" t="str">
        <f>VLOOKUP(A21,'[1]dvojboj'!$A$6:$I$155,5,FALSE)</f>
        <v>Jan HOPP</v>
      </c>
      <c r="E21" s="6" t="str">
        <f>VLOOKUP(A21,'[1]dvojboj'!$A$6:$I$155,6,FALSE)</f>
        <v>HZS hlavního města Prahy</v>
      </c>
      <c r="F21" s="7">
        <f>VLOOKUP(A21,'[1]dvojboj'!$A$6:$I$155,7,FALSE)</f>
        <v>17.15</v>
      </c>
      <c r="G21" s="7">
        <f>VLOOKUP(A21,'[1]dvojboj'!$A$6:$I$155,8,FALSE)</f>
        <v>14.5</v>
      </c>
      <c r="H21" s="7">
        <f>VLOOKUP(A21,'[1]dvojboj'!$A$6:$I$155,9,FALSE)</f>
        <v>31.65</v>
      </c>
    </row>
    <row r="22" spans="1:8" ht="12.75">
      <c r="A22">
        <v>17</v>
      </c>
      <c r="B22" s="6">
        <f>VLOOKUP(A22,'[1]dvojboj'!$A$6:$I$155,3,FALSE)</f>
        <v>17</v>
      </c>
      <c r="C22" s="6">
        <f>VLOOKUP(A22,'[1]dvojboj'!$A$6:$I$155,4,FALSE)</f>
        <v>4</v>
      </c>
      <c r="D22" s="6" t="str">
        <f>VLOOKUP(A22,'[1]dvojboj'!$A$6:$I$155,5,FALSE)</f>
        <v>Lukáš HONS</v>
      </c>
      <c r="E22" s="6" t="str">
        <f>VLOOKUP(A22,'[1]dvojboj'!$A$6:$I$155,6,FALSE)</f>
        <v>HZS kraje Vysočina</v>
      </c>
      <c r="F22" s="7">
        <f>VLOOKUP(A22,'[1]dvojboj'!$A$6:$I$155,7,FALSE)</f>
        <v>16.81</v>
      </c>
      <c r="G22" s="7">
        <f>VLOOKUP(A22,'[1]dvojboj'!$A$6:$I$155,8,FALSE)</f>
        <v>14.85</v>
      </c>
      <c r="H22" s="7">
        <f>VLOOKUP(A22,'[1]dvojboj'!$A$6:$I$155,9,FALSE)</f>
        <v>31.659999999999997</v>
      </c>
    </row>
    <row r="23" spans="1:8" ht="12.75">
      <c r="A23">
        <v>18</v>
      </c>
      <c r="B23" s="6">
        <f>VLOOKUP(A23,'[1]dvojboj'!$A$6:$I$155,3,FALSE)</f>
        <v>18</v>
      </c>
      <c r="C23" s="6">
        <f>VLOOKUP(A23,'[1]dvojboj'!$A$6:$I$155,4,FALSE)</f>
        <v>27</v>
      </c>
      <c r="D23" s="6" t="str">
        <f>VLOOKUP(A23,'[1]dvojboj'!$A$6:$I$155,5,FALSE)</f>
        <v>Jaroslav HRDLIČKA</v>
      </c>
      <c r="E23" s="6" t="str">
        <f>VLOOKUP(A23,'[1]dvojboj'!$A$6:$I$155,6,FALSE)</f>
        <v>HZS Plzeňského kraje</v>
      </c>
      <c r="F23" s="7">
        <f>VLOOKUP(A23,'[1]dvojboj'!$A$6:$I$155,7,FALSE)</f>
        <v>16.94</v>
      </c>
      <c r="G23" s="7">
        <f>VLOOKUP(A23,'[1]dvojboj'!$A$6:$I$155,8,FALSE)</f>
        <v>14.73</v>
      </c>
      <c r="H23" s="7">
        <f>VLOOKUP(A23,'[1]dvojboj'!$A$6:$I$155,9,FALSE)</f>
        <v>31.67</v>
      </c>
    </row>
    <row r="24" spans="1:8" ht="12.75">
      <c r="A24">
        <v>19</v>
      </c>
      <c r="B24" s="6">
        <f>VLOOKUP(A24,'[1]dvojboj'!$A$6:$I$155,3,FALSE)</f>
        <v>19</v>
      </c>
      <c r="C24" s="6">
        <f>VLOOKUP(A24,'[1]dvojboj'!$A$6:$I$155,4,FALSE)</f>
        <v>105</v>
      </c>
      <c r="D24" s="6" t="str">
        <f>VLOOKUP(A24,'[1]dvojboj'!$A$6:$I$155,5,FALSE)</f>
        <v>Petr KYNĚRA</v>
      </c>
      <c r="E24" s="6" t="str">
        <f>VLOOKUP(A24,'[1]dvojboj'!$A$6:$I$155,6,FALSE)</f>
        <v>HZS Zlínského kraje</v>
      </c>
      <c r="F24" s="7">
        <f>VLOOKUP(A24,'[1]dvojboj'!$A$6:$I$155,7,FALSE)</f>
        <v>16.73</v>
      </c>
      <c r="G24" s="7">
        <f>VLOOKUP(A24,'[1]dvojboj'!$A$6:$I$155,8,FALSE)</f>
        <v>15.23</v>
      </c>
      <c r="H24" s="7">
        <f>VLOOKUP(A24,'[1]dvojboj'!$A$6:$I$155,9,FALSE)</f>
        <v>31.96</v>
      </c>
    </row>
    <row r="25" spans="1:8" ht="12.75">
      <c r="A25">
        <v>20</v>
      </c>
      <c r="B25" s="6">
        <f>VLOOKUP(A25,'[1]dvojboj'!$A$6:$I$155,3,FALSE)</f>
        <v>20</v>
      </c>
      <c r="C25" s="6">
        <f>VLOOKUP(A25,'[1]dvojboj'!$A$6:$I$155,4,FALSE)</f>
        <v>57</v>
      </c>
      <c r="D25" s="6" t="str">
        <f>VLOOKUP(A25,'[1]dvojboj'!$A$6:$I$155,5,FALSE)</f>
        <v>Jan JEŽEK</v>
      </c>
      <c r="E25" s="6" t="str">
        <f>VLOOKUP(A25,'[1]dvojboj'!$A$6:$I$155,6,FALSE)</f>
        <v>HZS Jihočeského kraje</v>
      </c>
      <c r="F25" s="7">
        <f>VLOOKUP(A25,'[1]dvojboj'!$A$6:$I$155,7,FALSE)</f>
        <v>17.41</v>
      </c>
      <c r="G25" s="7">
        <f>VLOOKUP(A25,'[1]dvojboj'!$A$6:$I$155,8,FALSE)</f>
        <v>14.67</v>
      </c>
      <c r="H25" s="7">
        <f>VLOOKUP(A25,'[1]dvojboj'!$A$6:$I$155,9,FALSE)</f>
        <v>32.08</v>
      </c>
    </row>
    <row r="26" spans="1:8" ht="12.75">
      <c r="A26">
        <v>21</v>
      </c>
      <c r="B26" s="6">
        <f>VLOOKUP(A26,'[1]dvojboj'!$A$6:$I$155,3,FALSE)</f>
        <v>21</v>
      </c>
      <c r="C26" s="6">
        <f>VLOOKUP(A26,'[1]dvojboj'!$A$6:$I$155,4,FALSE)</f>
        <v>3</v>
      </c>
      <c r="D26" s="6" t="str">
        <f>VLOOKUP(A26,'[1]dvojboj'!$A$6:$I$155,5,FALSE)</f>
        <v>Michal ČEKAL</v>
      </c>
      <c r="E26" s="6" t="str">
        <f>VLOOKUP(A26,'[1]dvojboj'!$A$6:$I$155,6,FALSE)</f>
        <v>HZS kraje Vysočina</v>
      </c>
      <c r="F26" s="7">
        <f>VLOOKUP(A26,'[1]dvojboj'!$A$6:$I$155,7,FALSE)</f>
        <v>17.15</v>
      </c>
      <c r="G26" s="7">
        <f>VLOOKUP(A26,'[1]dvojboj'!$A$6:$I$155,8,FALSE)</f>
        <v>15.04</v>
      </c>
      <c r="H26" s="7">
        <f>VLOOKUP(A26,'[1]dvojboj'!$A$6:$I$155,9,FALSE)</f>
        <v>32.19</v>
      </c>
    </row>
    <row r="27" spans="1:8" ht="12.75">
      <c r="A27">
        <v>22</v>
      </c>
      <c r="B27" s="6">
        <f>VLOOKUP(A27,'[1]dvojboj'!$A$6:$I$155,3,FALSE)</f>
        <v>22</v>
      </c>
      <c r="C27" s="6">
        <f>VLOOKUP(A27,'[1]dvojboj'!$A$6:$I$155,4,FALSE)</f>
        <v>66</v>
      </c>
      <c r="D27" s="6" t="str">
        <f>VLOOKUP(A27,'[1]dvojboj'!$A$6:$I$155,5,FALSE)</f>
        <v>Petr LANGER</v>
      </c>
      <c r="E27" s="6" t="str">
        <f>VLOOKUP(A27,'[1]dvojboj'!$A$6:$I$155,6,FALSE)</f>
        <v>HZS Moravskoslezského kraje</v>
      </c>
      <c r="F27" s="7">
        <f>VLOOKUP(A27,'[1]dvojboj'!$A$6:$I$155,7,FALSE)</f>
        <v>16.7</v>
      </c>
      <c r="G27" s="7">
        <f>VLOOKUP(A27,'[1]dvojboj'!$A$6:$I$155,8,FALSE)</f>
        <v>15.64</v>
      </c>
      <c r="H27" s="7">
        <f>VLOOKUP(A27,'[1]dvojboj'!$A$6:$I$155,9,FALSE)</f>
        <v>32.34</v>
      </c>
    </row>
    <row r="28" spans="1:8" ht="12.75">
      <c r="A28">
        <v>23</v>
      </c>
      <c r="B28" s="6">
        <f>VLOOKUP(A28,'[1]dvojboj'!$A$6:$I$155,3,FALSE)</f>
        <v>23</v>
      </c>
      <c r="C28" s="6">
        <f>VLOOKUP(A28,'[1]dvojboj'!$A$6:$I$155,4,FALSE)</f>
        <v>19</v>
      </c>
      <c r="D28" s="6" t="str">
        <f>VLOOKUP(A28,'[1]dvojboj'!$A$6:$I$155,5,FALSE)</f>
        <v>Jaroslav ZHOŘ</v>
      </c>
      <c r="E28" s="6" t="str">
        <f>VLOOKUP(A28,'[1]dvojboj'!$A$6:$I$155,6,FALSE)</f>
        <v>HZS Jihomoravského kraje</v>
      </c>
      <c r="F28" s="7">
        <f>VLOOKUP(A28,'[1]dvojboj'!$A$6:$I$155,7,FALSE)</f>
        <v>16.92</v>
      </c>
      <c r="G28" s="7">
        <f>VLOOKUP(A28,'[1]dvojboj'!$A$6:$I$155,8,FALSE)</f>
        <v>15.68</v>
      </c>
      <c r="H28" s="7">
        <f>VLOOKUP(A28,'[1]dvojboj'!$A$6:$I$155,9,FALSE)</f>
        <v>32.6</v>
      </c>
    </row>
    <row r="29" spans="1:8" ht="12.75">
      <c r="A29">
        <v>24</v>
      </c>
      <c r="B29" s="6">
        <f>VLOOKUP(A29,'[1]dvojboj'!$A$6:$I$155,3,FALSE)</f>
        <v>24</v>
      </c>
      <c r="C29" s="6">
        <f>VLOOKUP(A29,'[1]dvojboj'!$A$6:$I$155,4,FALSE)</f>
        <v>148</v>
      </c>
      <c r="D29" s="6" t="str">
        <f>VLOOKUP(A29,'[1]dvojboj'!$A$6:$I$155,5,FALSE)</f>
        <v>David SOMOL</v>
      </c>
      <c r="E29" s="6" t="str">
        <f>VLOOKUP(A29,'[1]dvojboj'!$A$6:$I$155,6,FALSE)</f>
        <v>HZS Ústeckého kraje</v>
      </c>
      <c r="F29" s="7">
        <f>VLOOKUP(A29,'[1]dvojboj'!$A$6:$I$155,7,FALSE)</f>
        <v>16.78</v>
      </c>
      <c r="G29" s="7">
        <f>VLOOKUP(A29,'[1]dvojboj'!$A$6:$I$155,8,FALSE)</f>
        <v>15.85</v>
      </c>
      <c r="H29" s="7">
        <f>VLOOKUP(A29,'[1]dvojboj'!$A$6:$I$155,9,FALSE)</f>
        <v>32.63</v>
      </c>
    </row>
    <row r="30" spans="1:8" ht="12.75">
      <c r="A30">
        <v>25</v>
      </c>
      <c r="B30" s="6">
        <f>VLOOKUP(A30,'[1]dvojboj'!$A$6:$I$155,3,FALSE)</f>
        <v>25</v>
      </c>
      <c r="C30" s="6">
        <f>VLOOKUP(A30,'[1]dvojboj'!$A$6:$I$155,4,FALSE)</f>
        <v>107</v>
      </c>
      <c r="D30" s="6" t="str">
        <f>VLOOKUP(A30,'[1]dvojboj'!$A$6:$I$155,5,FALSE)</f>
        <v>Petr KUCHAŘÍK</v>
      </c>
      <c r="E30" s="6" t="str">
        <f>VLOOKUP(A30,'[1]dvojboj'!$A$6:$I$155,6,FALSE)</f>
        <v>HZS Zlínského kraje</v>
      </c>
      <c r="F30" s="7">
        <f>VLOOKUP(A30,'[1]dvojboj'!$A$6:$I$155,7,FALSE)</f>
        <v>17.23</v>
      </c>
      <c r="G30" s="7">
        <f>VLOOKUP(A30,'[1]dvojboj'!$A$6:$I$155,8,FALSE)</f>
        <v>15.4</v>
      </c>
      <c r="H30" s="7">
        <f>VLOOKUP(A30,'[1]dvojboj'!$A$6:$I$155,9,FALSE)</f>
        <v>32.63</v>
      </c>
    </row>
    <row r="31" spans="1:8" ht="12.75">
      <c r="A31">
        <v>26</v>
      </c>
      <c r="B31" s="6">
        <f>VLOOKUP(A31,'[1]dvojboj'!$A$6:$I$155,3,FALSE)</f>
        <v>26</v>
      </c>
      <c r="C31" s="6">
        <f>VLOOKUP(A31,'[1]dvojboj'!$A$6:$I$155,4,FALSE)</f>
        <v>72</v>
      </c>
      <c r="D31" s="6" t="str">
        <f>VLOOKUP(A31,'[1]dvojboj'!$A$6:$I$155,5,FALSE)</f>
        <v>Jiří VOLF</v>
      </c>
      <c r="E31" s="6" t="str">
        <f>VLOOKUP(A31,'[1]dvojboj'!$A$6:$I$155,6,FALSE)</f>
        <v>HZS Královéhradeckého kraje</v>
      </c>
      <c r="F31" s="7">
        <f>VLOOKUP(A31,'[1]dvojboj'!$A$6:$I$155,7,FALSE)</f>
        <v>16.87</v>
      </c>
      <c r="G31" s="7">
        <f>VLOOKUP(A31,'[1]dvojboj'!$A$6:$I$155,8,FALSE)</f>
        <v>15.8</v>
      </c>
      <c r="H31" s="7">
        <f>VLOOKUP(A31,'[1]dvojboj'!$A$6:$I$155,9,FALSE)</f>
        <v>32.67</v>
      </c>
    </row>
    <row r="32" spans="1:8" ht="12.75">
      <c r="A32">
        <v>27</v>
      </c>
      <c r="B32" s="6">
        <f>VLOOKUP(A32,'[1]dvojboj'!$A$6:$I$155,3,FALSE)</f>
        <v>27</v>
      </c>
      <c r="C32" s="6">
        <f>VLOOKUP(A32,'[1]dvojboj'!$A$6:$I$155,4,FALSE)</f>
        <v>16</v>
      </c>
      <c r="D32" s="6" t="str">
        <f>VLOOKUP(A32,'[1]dvojboj'!$A$6:$I$155,5,FALSE)</f>
        <v>Radek ŠUBA</v>
      </c>
      <c r="E32" s="6" t="str">
        <f>VLOOKUP(A32,'[1]dvojboj'!$A$6:$I$155,6,FALSE)</f>
        <v>HZS Jihomoravského kraje</v>
      </c>
      <c r="F32" s="7">
        <f>VLOOKUP(A32,'[1]dvojboj'!$A$6:$I$155,7,FALSE)</f>
        <v>16.19</v>
      </c>
      <c r="G32" s="7">
        <f>VLOOKUP(A32,'[1]dvojboj'!$A$6:$I$155,8,FALSE)</f>
        <v>16.5</v>
      </c>
      <c r="H32" s="7">
        <f>VLOOKUP(A32,'[1]dvojboj'!$A$6:$I$155,9,FALSE)</f>
        <v>32.69</v>
      </c>
    </row>
    <row r="33" spans="1:8" ht="12.75">
      <c r="A33">
        <v>28</v>
      </c>
      <c r="B33" s="6">
        <f>VLOOKUP(A33,'[1]dvojboj'!$A$6:$I$155,3,FALSE)</f>
        <v>28</v>
      </c>
      <c r="C33" s="6">
        <f>VLOOKUP(A33,'[1]dvojboj'!$A$6:$I$155,4,FALSE)</f>
        <v>109</v>
      </c>
      <c r="D33" s="6" t="str">
        <f>VLOOKUP(A33,'[1]dvojboj'!$A$6:$I$155,5,FALSE)</f>
        <v>Marek TYKAL</v>
      </c>
      <c r="E33" s="6" t="str">
        <f>VLOOKUP(A33,'[1]dvojboj'!$A$6:$I$155,6,FALSE)</f>
        <v>HZS Zlínského kraje</v>
      </c>
      <c r="F33" s="7">
        <f>VLOOKUP(A33,'[1]dvojboj'!$A$6:$I$155,7,FALSE)</f>
        <v>17.08</v>
      </c>
      <c r="G33" s="7">
        <f>VLOOKUP(A33,'[1]dvojboj'!$A$6:$I$155,8,FALSE)</f>
        <v>15.63</v>
      </c>
      <c r="H33" s="7">
        <f>VLOOKUP(A33,'[1]dvojboj'!$A$6:$I$155,9,FALSE)</f>
        <v>32.71</v>
      </c>
    </row>
    <row r="34" spans="1:8" ht="12.75">
      <c r="A34">
        <v>29</v>
      </c>
      <c r="B34" s="6">
        <f>VLOOKUP(A34,'[1]dvojboj'!$A$6:$I$155,3,FALSE)</f>
        <v>29</v>
      </c>
      <c r="C34" s="6">
        <f>VLOOKUP(A34,'[1]dvojboj'!$A$6:$I$155,4,FALSE)</f>
        <v>131</v>
      </c>
      <c r="D34" s="6" t="str">
        <f>VLOOKUP(A34,'[1]dvojboj'!$A$6:$I$155,5,FALSE)</f>
        <v>Lukáš NOVOTNÝ</v>
      </c>
      <c r="E34" s="6" t="str">
        <f>VLOOKUP(A34,'[1]dvojboj'!$A$6:$I$155,6,FALSE)</f>
        <v>HZS Středočeského kraje</v>
      </c>
      <c r="F34" s="7">
        <f>VLOOKUP(A34,'[1]dvojboj'!$A$6:$I$155,7,FALSE)</f>
        <v>17.3</v>
      </c>
      <c r="G34" s="7">
        <f>VLOOKUP(A34,'[1]dvojboj'!$A$6:$I$155,8,FALSE)</f>
        <v>15.42</v>
      </c>
      <c r="H34" s="7">
        <f>VLOOKUP(A34,'[1]dvojboj'!$A$6:$I$155,9,FALSE)</f>
        <v>32.72</v>
      </c>
    </row>
    <row r="35" spans="1:8" ht="12.75">
      <c r="A35">
        <v>30</v>
      </c>
      <c r="B35" s="6">
        <f>VLOOKUP(A35,'[1]dvojboj'!$A$6:$I$155,3,FALSE)</f>
        <v>30</v>
      </c>
      <c r="C35" s="6">
        <f>VLOOKUP(A35,'[1]dvojboj'!$A$6:$I$155,4,FALSE)</f>
        <v>42</v>
      </c>
      <c r="D35" s="6" t="str">
        <f>VLOOKUP(A35,'[1]dvojboj'!$A$6:$I$155,5,FALSE)</f>
        <v>Jaroslav ŽITNÝ</v>
      </c>
      <c r="E35" s="6" t="str">
        <f>VLOOKUP(A35,'[1]dvojboj'!$A$6:$I$155,6,FALSE)</f>
        <v>HZS Olomouckého kraje</v>
      </c>
      <c r="F35" s="7">
        <f>VLOOKUP(A35,'[1]dvojboj'!$A$6:$I$155,7,FALSE)</f>
        <v>17.68</v>
      </c>
      <c r="G35" s="7">
        <f>VLOOKUP(A35,'[1]dvojboj'!$A$6:$I$155,8,FALSE)</f>
        <v>15.04</v>
      </c>
      <c r="H35" s="7">
        <f>VLOOKUP(A35,'[1]dvojboj'!$A$6:$I$155,9,FALSE)</f>
        <v>32.72</v>
      </c>
    </row>
    <row r="36" spans="1:8" ht="12.75">
      <c r="A36">
        <v>31</v>
      </c>
      <c r="B36" s="6">
        <f>VLOOKUP(A36,'[1]dvojboj'!$A$6:$I$155,3,FALSE)</f>
        <v>31</v>
      </c>
      <c r="C36" s="6">
        <f>VLOOKUP(A36,'[1]dvojboj'!$A$6:$I$155,4,FALSE)</f>
        <v>108</v>
      </c>
      <c r="D36" s="6" t="str">
        <f>VLOOKUP(A36,'[1]dvojboj'!$A$6:$I$155,5,FALSE)</f>
        <v>Rostislav SOUKUP</v>
      </c>
      <c r="E36" s="6" t="str">
        <f>VLOOKUP(A36,'[1]dvojboj'!$A$6:$I$155,6,FALSE)</f>
        <v>HZS Zlínského kraje</v>
      </c>
      <c r="F36" s="7">
        <f>VLOOKUP(A36,'[1]dvojboj'!$A$6:$I$155,7,FALSE)</f>
        <v>17.36</v>
      </c>
      <c r="G36" s="7">
        <f>VLOOKUP(A36,'[1]dvojboj'!$A$6:$I$155,8,FALSE)</f>
        <v>15.4</v>
      </c>
      <c r="H36" s="7">
        <f>VLOOKUP(A36,'[1]dvojboj'!$A$6:$I$155,9,FALSE)</f>
        <v>32.76</v>
      </c>
    </row>
    <row r="37" spans="1:8" ht="12.75">
      <c r="A37">
        <v>32</v>
      </c>
      <c r="B37" s="6">
        <f>VLOOKUP(A37,'[1]dvojboj'!$A$6:$I$155,3,FALSE)</f>
        <v>32</v>
      </c>
      <c r="C37" s="6">
        <f>VLOOKUP(A37,'[1]dvojboj'!$A$6:$I$155,4,FALSE)</f>
        <v>1</v>
      </c>
      <c r="D37" s="6" t="str">
        <f>VLOOKUP(A37,'[1]dvojboj'!$A$6:$I$155,5,FALSE)</f>
        <v>Pavel KUBÁT</v>
      </c>
      <c r="E37" s="6" t="str">
        <f>VLOOKUP(A37,'[1]dvojboj'!$A$6:$I$155,6,FALSE)</f>
        <v>HZS kraje Vysočina</v>
      </c>
      <c r="F37" s="7">
        <f>VLOOKUP(A37,'[1]dvojboj'!$A$6:$I$155,7,FALSE)</f>
        <v>17.54</v>
      </c>
      <c r="G37" s="7">
        <f>VLOOKUP(A37,'[1]dvojboj'!$A$6:$I$155,8,FALSE)</f>
        <v>15.23</v>
      </c>
      <c r="H37" s="7">
        <f>VLOOKUP(A37,'[1]dvojboj'!$A$6:$I$155,9,FALSE)</f>
        <v>32.769999999999996</v>
      </c>
    </row>
    <row r="38" spans="1:8" ht="12.75">
      <c r="A38">
        <v>33</v>
      </c>
      <c r="B38" s="6">
        <f>VLOOKUP(A38,'[1]dvojboj'!$A$6:$I$155,3,FALSE)</f>
        <v>33</v>
      </c>
      <c r="C38" s="6">
        <f>VLOOKUP(A38,'[1]dvojboj'!$A$6:$I$155,4,FALSE)</f>
        <v>26</v>
      </c>
      <c r="D38" s="6" t="str">
        <f>VLOOKUP(A38,'[1]dvojboj'!$A$6:$I$155,5,FALSE)</f>
        <v>Vlastimil ŽÁK</v>
      </c>
      <c r="E38" s="6" t="str">
        <f>VLOOKUP(A38,'[1]dvojboj'!$A$6:$I$155,6,FALSE)</f>
        <v>HZS Plzeňského kraje</v>
      </c>
      <c r="F38" s="7">
        <f>VLOOKUP(A38,'[1]dvojboj'!$A$6:$I$155,7,FALSE)</f>
        <v>17.58</v>
      </c>
      <c r="G38" s="7">
        <f>VLOOKUP(A38,'[1]dvojboj'!$A$6:$I$155,8,FALSE)</f>
        <v>15.21</v>
      </c>
      <c r="H38" s="7">
        <f>VLOOKUP(A38,'[1]dvojboj'!$A$6:$I$155,9,FALSE)</f>
        <v>32.79</v>
      </c>
    </row>
    <row r="39" spans="1:8" ht="12.75">
      <c r="A39">
        <v>34</v>
      </c>
      <c r="B39" s="6">
        <f>VLOOKUP(A39,'[1]dvojboj'!$A$6:$I$155,3,FALSE)</f>
        <v>34</v>
      </c>
      <c r="C39" s="6">
        <f>VLOOKUP(A39,'[1]dvojboj'!$A$6:$I$155,4,FALSE)</f>
        <v>6</v>
      </c>
      <c r="D39" s="6" t="str">
        <f>VLOOKUP(A39,'[1]dvojboj'!$A$6:$I$155,5,FALSE)</f>
        <v>Luboš NAVRKAL</v>
      </c>
      <c r="E39" s="6" t="str">
        <f>VLOOKUP(A39,'[1]dvojboj'!$A$6:$I$155,6,FALSE)</f>
        <v>HZS kraje Vysočina</v>
      </c>
      <c r="F39" s="7">
        <f>VLOOKUP(A39,'[1]dvojboj'!$A$6:$I$155,7,FALSE)</f>
        <v>17.22</v>
      </c>
      <c r="G39" s="7">
        <f>VLOOKUP(A39,'[1]dvojboj'!$A$6:$I$155,8,FALSE)</f>
        <v>15.59</v>
      </c>
      <c r="H39" s="7">
        <f>VLOOKUP(A39,'[1]dvojboj'!$A$6:$I$155,9,FALSE)</f>
        <v>32.81</v>
      </c>
    </row>
    <row r="40" spans="1:8" ht="12.75">
      <c r="A40">
        <v>35</v>
      </c>
      <c r="B40" s="6">
        <f>VLOOKUP(A40,'[1]dvojboj'!$A$6:$I$155,3,FALSE)</f>
        <v>35</v>
      </c>
      <c r="C40" s="6">
        <f>VLOOKUP(A40,'[1]dvojboj'!$A$6:$I$155,4,FALSE)</f>
        <v>134</v>
      </c>
      <c r="D40" s="6" t="str">
        <f>VLOOKUP(A40,'[1]dvojboj'!$A$6:$I$155,5,FALSE)</f>
        <v>Milan TŮMA</v>
      </c>
      <c r="E40" s="6" t="str">
        <f>VLOOKUP(A40,'[1]dvojboj'!$A$6:$I$155,6,FALSE)</f>
        <v>HZS Středočeského kraje</v>
      </c>
      <c r="F40" s="7">
        <f>VLOOKUP(A40,'[1]dvojboj'!$A$6:$I$155,7,FALSE)</f>
        <v>17.68</v>
      </c>
      <c r="G40" s="7">
        <f>VLOOKUP(A40,'[1]dvojboj'!$A$6:$I$155,8,FALSE)</f>
        <v>15.22</v>
      </c>
      <c r="H40" s="7">
        <f>VLOOKUP(A40,'[1]dvojboj'!$A$6:$I$155,9,FALSE)</f>
        <v>32.9</v>
      </c>
    </row>
    <row r="41" spans="1:8" ht="12.75">
      <c r="A41">
        <v>36</v>
      </c>
      <c r="B41" s="6">
        <f>VLOOKUP(A41,'[1]dvojboj'!$A$6:$I$155,3,FALSE)</f>
        <v>36</v>
      </c>
      <c r="C41" s="6">
        <f>VLOOKUP(A41,'[1]dvojboj'!$A$6:$I$155,4,FALSE)</f>
        <v>77</v>
      </c>
      <c r="D41" s="6" t="str">
        <f>VLOOKUP(A41,'[1]dvojboj'!$A$6:$I$155,5,FALSE)</f>
        <v>Stanislav PAULÍČEK</v>
      </c>
      <c r="E41" s="6" t="str">
        <f>VLOOKUP(A41,'[1]dvojboj'!$A$6:$I$155,6,FALSE)</f>
        <v>HZS Královéhradeckého kraje</v>
      </c>
      <c r="F41" s="7">
        <f>VLOOKUP(A41,'[1]dvojboj'!$A$6:$I$155,7,FALSE)</f>
        <v>16.35</v>
      </c>
      <c r="G41" s="7">
        <f>VLOOKUP(A41,'[1]dvojboj'!$A$6:$I$155,8,FALSE)</f>
        <v>16.6</v>
      </c>
      <c r="H41" s="7">
        <f>VLOOKUP(A41,'[1]dvojboj'!$A$6:$I$155,9,FALSE)</f>
        <v>32.95</v>
      </c>
    </row>
    <row r="42" spans="1:8" ht="12.75">
      <c r="A42">
        <v>37</v>
      </c>
      <c r="B42" s="6">
        <f>VLOOKUP(A42,'[1]dvojboj'!$A$6:$I$155,3,FALSE)</f>
        <v>37</v>
      </c>
      <c r="C42" s="6">
        <f>VLOOKUP(A42,'[1]dvojboj'!$A$6:$I$155,4,FALSE)</f>
        <v>78</v>
      </c>
      <c r="D42" s="6" t="str">
        <f>VLOOKUP(A42,'[1]dvojboj'!$A$6:$I$155,5,FALSE)</f>
        <v>Jan KLOUČEK</v>
      </c>
      <c r="E42" s="6" t="str">
        <f>VLOOKUP(A42,'[1]dvojboj'!$A$6:$I$155,6,FALSE)</f>
        <v>HZS Královéhradeckého kraje</v>
      </c>
      <c r="F42" s="7">
        <f>VLOOKUP(A42,'[1]dvojboj'!$A$6:$I$155,7,FALSE)</f>
        <v>17.54</v>
      </c>
      <c r="G42" s="7">
        <f>VLOOKUP(A42,'[1]dvojboj'!$A$6:$I$155,8,FALSE)</f>
        <v>15.46</v>
      </c>
      <c r="H42" s="7">
        <f>VLOOKUP(A42,'[1]dvojboj'!$A$6:$I$155,9,FALSE)</f>
        <v>33</v>
      </c>
    </row>
    <row r="43" spans="1:8" ht="12.75">
      <c r="A43">
        <v>38</v>
      </c>
      <c r="B43" s="6">
        <f>VLOOKUP(A43,'[1]dvojboj'!$A$6:$I$155,3,FALSE)</f>
        <v>38</v>
      </c>
      <c r="C43" s="6">
        <f>VLOOKUP(A43,'[1]dvojboj'!$A$6:$I$155,4,FALSE)</f>
        <v>48</v>
      </c>
      <c r="D43" s="6" t="str">
        <f>VLOOKUP(A43,'[1]dvojboj'!$A$6:$I$155,5,FALSE)</f>
        <v>Marek BIA</v>
      </c>
      <c r="E43" s="6" t="str">
        <f>VLOOKUP(A43,'[1]dvojboj'!$A$6:$I$155,6,FALSE)</f>
        <v>HZS Olomouckého kraje</v>
      </c>
      <c r="F43" s="7">
        <f>VLOOKUP(A43,'[1]dvojboj'!$A$6:$I$155,7,FALSE)</f>
        <v>16.64</v>
      </c>
      <c r="G43" s="7">
        <f>VLOOKUP(A43,'[1]dvojboj'!$A$6:$I$155,8,FALSE)</f>
        <v>16.38</v>
      </c>
      <c r="H43" s="7">
        <f>VLOOKUP(A43,'[1]dvojboj'!$A$6:$I$155,9,FALSE)</f>
        <v>33.019999999999996</v>
      </c>
    </row>
    <row r="44" spans="1:8" ht="12.75">
      <c r="A44">
        <v>39</v>
      </c>
      <c r="B44" s="6">
        <f>VLOOKUP(A44,'[1]dvojboj'!$A$6:$I$155,3,FALSE)</f>
        <v>39</v>
      </c>
      <c r="C44" s="6">
        <f>VLOOKUP(A44,'[1]dvojboj'!$A$6:$I$155,4,FALSE)</f>
        <v>126</v>
      </c>
      <c r="D44" s="6" t="str">
        <f>VLOOKUP(A44,'[1]dvojboj'!$A$6:$I$155,5,FALSE)</f>
        <v>Tomáš DANĚK</v>
      </c>
      <c r="E44" s="6" t="str">
        <f>VLOOKUP(A44,'[1]dvojboj'!$A$6:$I$155,6,FALSE)</f>
        <v>HZS hlavního města Prahy</v>
      </c>
      <c r="F44" s="7">
        <f>VLOOKUP(A44,'[1]dvojboj'!$A$6:$I$155,7,FALSE)</f>
        <v>17.23</v>
      </c>
      <c r="G44" s="7">
        <f>VLOOKUP(A44,'[1]dvojboj'!$A$6:$I$155,8,FALSE)</f>
        <v>15.87</v>
      </c>
      <c r="H44" s="7">
        <f>VLOOKUP(A44,'[1]dvojboj'!$A$6:$I$155,9,FALSE)</f>
        <v>33.1</v>
      </c>
    </row>
    <row r="45" spans="1:8" ht="12.75">
      <c r="A45">
        <v>40</v>
      </c>
      <c r="B45" s="6">
        <f>VLOOKUP(A45,'[1]dvojboj'!$A$6:$I$155,3,FALSE)</f>
        <v>40</v>
      </c>
      <c r="C45" s="6">
        <f>VLOOKUP(A45,'[1]dvojboj'!$A$6:$I$155,4,FALSE)</f>
        <v>101</v>
      </c>
      <c r="D45" s="6" t="str">
        <f>VLOOKUP(A45,'[1]dvojboj'!$A$6:$I$155,5,FALSE)</f>
        <v>Jan VRÁBLÍK</v>
      </c>
      <c r="E45" s="6" t="str">
        <f>VLOOKUP(A45,'[1]dvojboj'!$A$6:$I$155,6,FALSE)</f>
        <v>HZS Zlínského kraje</v>
      </c>
      <c r="F45" s="7">
        <f>VLOOKUP(A45,'[1]dvojboj'!$A$6:$I$155,7,FALSE)</f>
        <v>17.15</v>
      </c>
      <c r="G45" s="7">
        <f>VLOOKUP(A45,'[1]dvojboj'!$A$6:$I$155,8,FALSE)</f>
        <v>16.25</v>
      </c>
      <c r="H45" s="7">
        <f>VLOOKUP(A45,'[1]dvojboj'!$A$6:$I$155,9,FALSE)</f>
        <v>33.4</v>
      </c>
    </row>
    <row r="46" spans="1:8" ht="12.75">
      <c r="A46">
        <v>41</v>
      </c>
      <c r="B46" s="6">
        <f>VLOOKUP(A46,'[1]dvojboj'!$A$6:$I$155,3,FALSE)</f>
        <v>41</v>
      </c>
      <c r="C46" s="6">
        <f>VLOOKUP(A46,'[1]dvojboj'!$A$6:$I$155,4,FALSE)</f>
        <v>5</v>
      </c>
      <c r="D46" s="6" t="str">
        <f>VLOOKUP(A46,'[1]dvojboj'!$A$6:$I$155,5,FALSE)</f>
        <v>Vojtěch FILA</v>
      </c>
      <c r="E46" s="6" t="str">
        <f>VLOOKUP(A46,'[1]dvojboj'!$A$6:$I$155,6,FALSE)</f>
        <v>HZS kraje Vysočina</v>
      </c>
      <c r="F46" s="7">
        <f>VLOOKUP(A46,'[1]dvojboj'!$A$6:$I$155,7,FALSE)</f>
        <v>17.96</v>
      </c>
      <c r="G46" s="7">
        <f>VLOOKUP(A46,'[1]dvojboj'!$A$6:$I$155,8,FALSE)</f>
        <v>15.45</v>
      </c>
      <c r="H46" s="7">
        <f>VLOOKUP(A46,'[1]dvojboj'!$A$6:$I$155,9,FALSE)</f>
        <v>33.41</v>
      </c>
    </row>
    <row r="47" spans="1:8" ht="12.75">
      <c r="A47">
        <v>42</v>
      </c>
      <c r="B47" s="6">
        <f>VLOOKUP(A47,'[1]dvojboj'!$A$6:$I$155,3,FALSE)</f>
        <v>42</v>
      </c>
      <c r="C47" s="6">
        <f>VLOOKUP(A47,'[1]dvojboj'!$A$6:$I$155,4,FALSE)</f>
        <v>129</v>
      </c>
      <c r="D47" s="6" t="str">
        <f>VLOOKUP(A47,'[1]dvojboj'!$A$6:$I$155,5,FALSE)</f>
        <v>Jakub ZAJAN</v>
      </c>
      <c r="E47" s="6" t="str">
        <f>VLOOKUP(A47,'[1]dvojboj'!$A$6:$I$155,6,FALSE)</f>
        <v>HZS hlavního města Prahy</v>
      </c>
      <c r="F47" s="7">
        <f>VLOOKUP(A47,'[1]dvojboj'!$A$6:$I$155,7,FALSE)</f>
        <v>17.92</v>
      </c>
      <c r="G47" s="7">
        <f>VLOOKUP(A47,'[1]dvojboj'!$A$6:$I$155,8,FALSE)</f>
        <v>15.57</v>
      </c>
      <c r="H47" s="7">
        <f>VLOOKUP(A47,'[1]dvojboj'!$A$6:$I$155,9,FALSE)</f>
        <v>33.49</v>
      </c>
    </row>
    <row r="48" spans="1:8" ht="12.75">
      <c r="A48">
        <v>43</v>
      </c>
      <c r="B48" s="6">
        <f>VLOOKUP(A48,'[1]dvojboj'!$A$6:$I$155,3,FALSE)</f>
        <v>43</v>
      </c>
      <c r="C48" s="6">
        <f>VLOOKUP(A48,'[1]dvojboj'!$A$6:$I$155,4,FALSE)</f>
        <v>50</v>
      </c>
      <c r="D48" s="6" t="str">
        <f>VLOOKUP(A48,'[1]dvojboj'!$A$6:$I$155,5,FALSE)</f>
        <v>Jan ŠINDELKA</v>
      </c>
      <c r="E48" s="6" t="str">
        <f>VLOOKUP(A48,'[1]dvojboj'!$A$6:$I$155,6,FALSE)</f>
        <v>HZS Olomouckého kraje</v>
      </c>
      <c r="F48" s="7">
        <f>VLOOKUP(A48,'[1]dvojboj'!$A$6:$I$155,7,FALSE)</f>
        <v>18.16</v>
      </c>
      <c r="G48" s="7">
        <f>VLOOKUP(A48,'[1]dvojboj'!$A$6:$I$155,8,FALSE)</f>
        <v>15.37</v>
      </c>
      <c r="H48" s="7">
        <f>VLOOKUP(A48,'[1]dvojboj'!$A$6:$I$155,9,FALSE)</f>
        <v>33.53</v>
      </c>
    </row>
    <row r="49" spans="1:8" ht="12.75">
      <c r="A49">
        <v>44</v>
      </c>
      <c r="B49" s="6">
        <f>VLOOKUP(A49,'[1]dvojboj'!$A$6:$I$155,3,FALSE)</f>
        <v>44</v>
      </c>
      <c r="C49" s="6">
        <f>VLOOKUP(A49,'[1]dvojboj'!$A$6:$I$155,4,FALSE)</f>
        <v>86</v>
      </c>
      <c r="D49" s="6" t="str">
        <f>VLOOKUP(A49,'[1]dvojboj'!$A$6:$I$155,5,FALSE)</f>
        <v>Martin KULHAVÝ</v>
      </c>
      <c r="E49" s="6" t="str">
        <f>VLOOKUP(A49,'[1]dvojboj'!$A$6:$I$155,6,FALSE)</f>
        <v>HZS Libereckého kraje</v>
      </c>
      <c r="F49" s="7">
        <f>VLOOKUP(A49,'[1]dvojboj'!$A$6:$I$155,7,FALSE)</f>
        <v>17.83</v>
      </c>
      <c r="G49" s="7">
        <f>VLOOKUP(A49,'[1]dvojboj'!$A$6:$I$155,8,FALSE)</f>
        <v>15.72</v>
      </c>
      <c r="H49" s="7">
        <f>VLOOKUP(A49,'[1]dvojboj'!$A$6:$I$155,9,FALSE)</f>
        <v>33.55</v>
      </c>
    </row>
    <row r="50" spans="1:8" ht="12.75">
      <c r="A50">
        <v>45</v>
      </c>
      <c r="B50" s="6">
        <f>VLOOKUP(A50,'[1]dvojboj'!$A$6:$I$155,3,FALSE)</f>
        <v>45</v>
      </c>
      <c r="C50" s="6">
        <f>VLOOKUP(A50,'[1]dvojboj'!$A$6:$I$155,4,FALSE)</f>
        <v>137</v>
      </c>
      <c r="D50" s="6" t="str">
        <f>VLOOKUP(A50,'[1]dvojboj'!$A$6:$I$155,5,FALSE)</f>
        <v>Josef VLACH</v>
      </c>
      <c r="E50" s="6" t="str">
        <f>VLOOKUP(A50,'[1]dvojboj'!$A$6:$I$155,6,FALSE)</f>
        <v>HZS Středočeského kraje</v>
      </c>
      <c r="F50" s="7">
        <f>VLOOKUP(A50,'[1]dvojboj'!$A$6:$I$155,7,FALSE)</f>
        <v>17.78</v>
      </c>
      <c r="G50" s="7">
        <f>VLOOKUP(A50,'[1]dvojboj'!$A$6:$I$155,8,FALSE)</f>
        <v>15.88</v>
      </c>
      <c r="H50" s="7">
        <f>VLOOKUP(A50,'[1]dvojboj'!$A$6:$I$155,9,FALSE)</f>
        <v>33.660000000000004</v>
      </c>
    </row>
    <row r="51" spans="1:8" ht="12.75">
      <c r="A51">
        <v>46</v>
      </c>
      <c r="B51" s="6">
        <f>VLOOKUP(A51,'[1]dvojboj'!$A$6:$I$155,3,FALSE)</f>
        <v>46</v>
      </c>
      <c r="C51" s="6">
        <f>VLOOKUP(A51,'[1]dvojboj'!$A$6:$I$155,4,FALSE)</f>
        <v>60</v>
      </c>
      <c r="D51" s="6" t="str">
        <f>VLOOKUP(A51,'[1]dvojboj'!$A$6:$I$155,5,FALSE)</f>
        <v>Ivan PĚNČA</v>
      </c>
      <c r="E51" s="6" t="str">
        <f>VLOOKUP(A51,'[1]dvojboj'!$A$6:$I$155,6,FALSE)</f>
        <v>HZS Jihočeského kraje</v>
      </c>
      <c r="F51" s="7">
        <f>VLOOKUP(A51,'[1]dvojboj'!$A$6:$I$155,7,FALSE)</f>
        <v>17.83</v>
      </c>
      <c r="G51" s="7">
        <f>VLOOKUP(A51,'[1]dvojboj'!$A$6:$I$155,8,FALSE)</f>
        <v>15.88</v>
      </c>
      <c r="H51" s="7">
        <f>VLOOKUP(A51,'[1]dvojboj'!$A$6:$I$155,9,FALSE)</f>
        <v>33.71</v>
      </c>
    </row>
    <row r="52" spans="1:8" ht="12.75">
      <c r="A52">
        <v>47</v>
      </c>
      <c r="B52" s="6">
        <f>VLOOKUP(A52,'[1]dvojboj'!$A$6:$I$155,3,FALSE)</f>
        <v>47</v>
      </c>
      <c r="C52" s="6">
        <f>VLOOKUP(A52,'[1]dvojboj'!$A$6:$I$155,4,FALSE)</f>
        <v>52</v>
      </c>
      <c r="D52" s="6" t="str">
        <f>VLOOKUP(A52,'[1]dvojboj'!$A$6:$I$155,5,FALSE)</f>
        <v>Radim ŠVEHLA</v>
      </c>
      <c r="E52" s="6" t="str">
        <f>VLOOKUP(A52,'[1]dvojboj'!$A$6:$I$155,6,FALSE)</f>
        <v>HZS Jihočeského kraje</v>
      </c>
      <c r="F52" s="7">
        <f>VLOOKUP(A52,'[1]dvojboj'!$A$6:$I$155,7,FALSE)</f>
        <v>17.96</v>
      </c>
      <c r="G52" s="7">
        <f>VLOOKUP(A52,'[1]dvojboj'!$A$6:$I$155,8,FALSE)</f>
        <v>15.82</v>
      </c>
      <c r="H52" s="7">
        <f>VLOOKUP(A52,'[1]dvojboj'!$A$6:$I$155,9,FALSE)</f>
        <v>33.78</v>
      </c>
    </row>
    <row r="53" spans="1:8" ht="12.75">
      <c r="A53">
        <v>48</v>
      </c>
      <c r="B53" s="6">
        <f>VLOOKUP(A53,'[1]dvojboj'!$A$6:$I$155,3,FALSE)</f>
        <v>48</v>
      </c>
      <c r="C53" s="6">
        <f>VLOOKUP(A53,'[1]dvojboj'!$A$6:$I$155,4,FALSE)</f>
        <v>43</v>
      </c>
      <c r="D53" s="6" t="str">
        <f>VLOOKUP(A53,'[1]dvojboj'!$A$6:$I$155,5,FALSE)</f>
        <v>Vlastimil WILDER</v>
      </c>
      <c r="E53" s="6" t="str">
        <f>VLOOKUP(A53,'[1]dvojboj'!$A$6:$I$155,6,FALSE)</f>
        <v>HZS Olomouckého kraje</v>
      </c>
      <c r="F53" s="7">
        <f>VLOOKUP(A53,'[1]dvojboj'!$A$6:$I$155,7,FALSE)</f>
        <v>17.31</v>
      </c>
      <c r="G53" s="7">
        <f>VLOOKUP(A53,'[1]dvojboj'!$A$6:$I$155,8,FALSE)</f>
        <v>16.53</v>
      </c>
      <c r="H53" s="7">
        <f>VLOOKUP(A53,'[1]dvojboj'!$A$6:$I$155,9,FALSE)</f>
        <v>33.84</v>
      </c>
    </row>
    <row r="54" spans="1:8" ht="12.75">
      <c r="A54">
        <v>49</v>
      </c>
      <c r="B54" s="6">
        <f>VLOOKUP(A54,'[1]dvojboj'!$A$6:$I$155,3,FALSE)</f>
        <v>49</v>
      </c>
      <c r="C54" s="6">
        <f>VLOOKUP(A54,'[1]dvojboj'!$A$6:$I$155,4,FALSE)</f>
        <v>21</v>
      </c>
      <c r="D54" s="6" t="str">
        <f>VLOOKUP(A54,'[1]dvojboj'!$A$6:$I$155,5,FALSE)</f>
        <v>Martin ROHÁČ</v>
      </c>
      <c r="E54" s="6" t="str">
        <f>VLOOKUP(A54,'[1]dvojboj'!$A$6:$I$155,6,FALSE)</f>
        <v>HZS Plzeňského kraje</v>
      </c>
      <c r="F54" s="7">
        <f>VLOOKUP(A54,'[1]dvojboj'!$A$6:$I$155,7,FALSE)</f>
        <v>19.18</v>
      </c>
      <c r="G54" s="7">
        <f>VLOOKUP(A54,'[1]dvojboj'!$A$6:$I$155,8,FALSE)</f>
        <v>14.77</v>
      </c>
      <c r="H54" s="7">
        <f>VLOOKUP(A54,'[1]dvojboj'!$A$6:$I$155,9,FALSE)</f>
        <v>33.95</v>
      </c>
    </row>
    <row r="55" spans="1:8" ht="12.75">
      <c r="A55">
        <v>50</v>
      </c>
      <c r="B55" s="6">
        <f>VLOOKUP(A55,'[1]dvojboj'!$A$6:$I$155,3,FALSE)</f>
        <v>50</v>
      </c>
      <c r="C55" s="6">
        <f>VLOOKUP(A55,'[1]dvojboj'!$A$6:$I$155,4,FALSE)</f>
        <v>97</v>
      </c>
      <c r="D55" s="6" t="str">
        <f>VLOOKUP(A55,'[1]dvojboj'!$A$6:$I$155,5,FALSE)</f>
        <v>Václav MIKYSKA</v>
      </c>
      <c r="E55" s="6" t="str">
        <f>VLOOKUP(A55,'[1]dvojboj'!$A$6:$I$155,6,FALSE)</f>
        <v>HZS podniku SŽDC s.o</v>
      </c>
      <c r="F55" s="7">
        <f>VLOOKUP(A55,'[1]dvojboj'!$A$6:$I$155,7,FALSE)</f>
        <v>17.89</v>
      </c>
      <c r="G55" s="7">
        <f>VLOOKUP(A55,'[1]dvojboj'!$A$6:$I$155,8,FALSE)</f>
        <v>16.28</v>
      </c>
      <c r="H55" s="7">
        <f>VLOOKUP(A55,'[1]dvojboj'!$A$6:$I$155,9,FALSE)</f>
        <v>34.17</v>
      </c>
    </row>
    <row r="56" spans="1:8" ht="12.75">
      <c r="A56">
        <v>51</v>
      </c>
      <c r="B56" s="6">
        <f>VLOOKUP(A56,'[1]dvojboj'!$A$6:$I$155,3,FALSE)</f>
        <v>51</v>
      </c>
      <c r="C56" s="6">
        <f>VLOOKUP(A56,'[1]dvojboj'!$A$6:$I$155,4,FALSE)</f>
        <v>34</v>
      </c>
      <c r="D56" s="6" t="str">
        <f>VLOOKUP(A56,'[1]dvojboj'!$A$6:$I$155,5,FALSE)</f>
        <v>Lukáš FLACH</v>
      </c>
      <c r="E56" s="6" t="str">
        <f>VLOOKUP(A56,'[1]dvojboj'!$A$6:$I$155,6,FALSE)</f>
        <v>HZS Pardubického kraje</v>
      </c>
      <c r="F56" s="7">
        <f>VLOOKUP(A56,'[1]dvojboj'!$A$6:$I$155,7,FALSE)</f>
        <v>17.24</v>
      </c>
      <c r="G56" s="7">
        <f>VLOOKUP(A56,'[1]dvojboj'!$A$6:$I$155,8,FALSE)</f>
        <v>16.99</v>
      </c>
      <c r="H56" s="7">
        <f>VLOOKUP(A56,'[1]dvojboj'!$A$6:$I$155,9,FALSE)</f>
        <v>34.23</v>
      </c>
    </row>
    <row r="57" spans="1:8" ht="12.75">
      <c r="A57">
        <v>52</v>
      </c>
      <c r="B57" s="6">
        <f>VLOOKUP(A57,'[1]dvojboj'!$A$6:$I$155,3,FALSE)</f>
        <v>52</v>
      </c>
      <c r="C57" s="6">
        <f>VLOOKUP(A57,'[1]dvojboj'!$A$6:$I$155,4,FALSE)</f>
        <v>17</v>
      </c>
      <c r="D57" s="6" t="str">
        <f>VLOOKUP(A57,'[1]dvojboj'!$A$6:$I$155,5,FALSE)</f>
        <v>Jiří ŠKAROUPKA</v>
      </c>
      <c r="E57" s="6" t="str">
        <f>VLOOKUP(A57,'[1]dvojboj'!$A$6:$I$155,6,FALSE)</f>
        <v>HZS Jihomoravského kraje</v>
      </c>
      <c r="F57" s="7">
        <f>VLOOKUP(A57,'[1]dvojboj'!$A$6:$I$155,7,FALSE)</f>
        <v>17.34</v>
      </c>
      <c r="G57" s="7">
        <f>VLOOKUP(A57,'[1]dvojboj'!$A$6:$I$155,8,FALSE)</f>
        <v>16.97</v>
      </c>
      <c r="H57" s="7">
        <f>VLOOKUP(A57,'[1]dvojboj'!$A$6:$I$155,9,FALSE)</f>
        <v>34.31</v>
      </c>
    </row>
    <row r="58" spans="1:8" ht="12.75">
      <c r="A58">
        <v>53</v>
      </c>
      <c r="B58" s="6">
        <f>VLOOKUP(A58,'[1]dvojboj'!$A$6:$I$155,3,FALSE)</f>
        <v>53</v>
      </c>
      <c r="C58" s="6">
        <f>VLOOKUP(A58,'[1]dvojboj'!$A$6:$I$155,4,FALSE)</f>
        <v>133</v>
      </c>
      <c r="D58" s="6" t="str">
        <f>VLOOKUP(A58,'[1]dvojboj'!$A$6:$I$155,5,FALSE)</f>
        <v>Václav ŘÍHA</v>
      </c>
      <c r="E58" s="6" t="str">
        <f>VLOOKUP(A58,'[1]dvojboj'!$A$6:$I$155,6,FALSE)</f>
        <v>HZS Středočeského kraje</v>
      </c>
      <c r="F58" s="7">
        <f>VLOOKUP(A58,'[1]dvojboj'!$A$6:$I$155,7,FALSE)</f>
        <v>17.81</v>
      </c>
      <c r="G58" s="7">
        <f>VLOOKUP(A58,'[1]dvojboj'!$A$6:$I$155,8,FALSE)</f>
        <v>16.54</v>
      </c>
      <c r="H58" s="7">
        <f>VLOOKUP(A58,'[1]dvojboj'!$A$6:$I$155,9,FALSE)</f>
        <v>34.349999999999994</v>
      </c>
    </row>
    <row r="59" spans="1:8" ht="12.75">
      <c r="A59">
        <v>54</v>
      </c>
      <c r="B59" s="6">
        <f>VLOOKUP(A59,'[1]dvojboj'!$A$6:$I$155,3,FALSE)</f>
        <v>54</v>
      </c>
      <c r="C59" s="6">
        <f>VLOOKUP(A59,'[1]dvojboj'!$A$6:$I$155,4,FALSE)</f>
        <v>118</v>
      </c>
      <c r="D59" s="6" t="str">
        <f>VLOOKUP(A59,'[1]dvojboj'!$A$6:$I$155,5,FALSE)</f>
        <v>Petr SMOLÁK</v>
      </c>
      <c r="E59" s="6" t="str">
        <f>VLOOKUP(A59,'[1]dvojboj'!$A$6:$I$155,6,FALSE)</f>
        <v>HZS Karlovarského kraje</v>
      </c>
      <c r="F59" s="7">
        <f>VLOOKUP(A59,'[1]dvojboj'!$A$6:$I$155,7,FALSE)</f>
        <v>18.66</v>
      </c>
      <c r="G59" s="7">
        <f>VLOOKUP(A59,'[1]dvojboj'!$A$6:$I$155,8,FALSE)</f>
        <v>15.69</v>
      </c>
      <c r="H59" s="7">
        <f>VLOOKUP(A59,'[1]dvojboj'!$A$6:$I$155,9,FALSE)</f>
        <v>34.35</v>
      </c>
    </row>
    <row r="60" spans="1:8" ht="12.75">
      <c r="A60">
        <v>55</v>
      </c>
      <c r="B60" s="6">
        <f>VLOOKUP(A60,'[1]dvojboj'!$A$6:$I$155,3,FALSE)</f>
        <v>55</v>
      </c>
      <c r="C60" s="6">
        <f>VLOOKUP(A60,'[1]dvojboj'!$A$6:$I$155,4,FALSE)</f>
        <v>139</v>
      </c>
      <c r="D60" s="6" t="str">
        <f>VLOOKUP(A60,'[1]dvojboj'!$A$6:$I$155,5,FALSE)</f>
        <v>Radek BÁRTA</v>
      </c>
      <c r="E60" s="6" t="str">
        <f>VLOOKUP(A60,'[1]dvojboj'!$A$6:$I$155,6,FALSE)</f>
        <v>HZS Středočeského kraje</v>
      </c>
      <c r="F60" s="7">
        <f>VLOOKUP(A60,'[1]dvojboj'!$A$6:$I$155,7,FALSE)</f>
        <v>17.37</v>
      </c>
      <c r="G60" s="7">
        <f>VLOOKUP(A60,'[1]dvojboj'!$A$6:$I$155,8,FALSE)</f>
        <v>17</v>
      </c>
      <c r="H60" s="7">
        <f>VLOOKUP(A60,'[1]dvojboj'!$A$6:$I$155,9,FALSE)</f>
        <v>34.370000000000005</v>
      </c>
    </row>
    <row r="61" spans="1:8" ht="12.75">
      <c r="A61">
        <v>56</v>
      </c>
      <c r="B61" s="6">
        <f>VLOOKUP(A61,'[1]dvojboj'!$A$6:$I$155,3,FALSE)</f>
        <v>56</v>
      </c>
      <c r="C61" s="6">
        <f>VLOOKUP(A61,'[1]dvojboj'!$A$6:$I$155,4,FALSE)</f>
        <v>92</v>
      </c>
      <c r="D61" s="6" t="str">
        <f>VLOOKUP(A61,'[1]dvojboj'!$A$6:$I$155,5,FALSE)</f>
        <v>Roman SNÁŠEL</v>
      </c>
      <c r="E61" s="6" t="str">
        <f>VLOOKUP(A61,'[1]dvojboj'!$A$6:$I$155,6,FALSE)</f>
        <v>HZS podniku SŽDC s.o</v>
      </c>
      <c r="F61" s="7">
        <f>VLOOKUP(A61,'[1]dvojboj'!$A$6:$I$155,7,FALSE)</f>
        <v>18.03</v>
      </c>
      <c r="G61" s="7">
        <f>VLOOKUP(A61,'[1]dvojboj'!$A$6:$I$155,8,FALSE)</f>
        <v>16.55</v>
      </c>
      <c r="H61" s="7">
        <f>VLOOKUP(A61,'[1]dvojboj'!$A$6:$I$155,9,FALSE)</f>
        <v>34.58</v>
      </c>
    </row>
    <row r="62" spans="1:8" ht="12.75">
      <c r="A62">
        <v>57</v>
      </c>
      <c r="B62" s="6">
        <f>VLOOKUP(A62,'[1]dvojboj'!$A$6:$I$155,3,FALSE)</f>
        <v>57</v>
      </c>
      <c r="C62" s="6">
        <f>VLOOKUP(A62,'[1]dvojboj'!$A$6:$I$155,4,FALSE)</f>
        <v>145</v>
      </c>
      <c r="D62" s="6" t="str">
        <f>VLOOKUP(A62,'[1]dvojboj'!$A$6:$I$155,5,FALSE)</f>
        <v>Martin HOVORKA</v>
      </c>
      <c r="E62" s="6" t="str">
        <f>VLOOKUP(A62,'[1]dvojboj'!$A$6:$I$155,6,FALSE)</f>
        <v>HZS Ústeckého kraje</v>
      </c>
      <c r="F62" s="7">
        <f>VLOOKUP(A62,'[1]dvojboj'!$A$6:$I$155,7,FALSE)</f>
        <v>18.03</v>
      </c>
      <c r="G62" s="7">
        <f>VLOOKUP(A62,'[1]dvojboj'!$A$6:$I$155,8,FALSE)</f>
        <v>16.63</v>
      </c>
      <c r="H62" s="7">
        <f>VLOOKUP(A62,'[1]dvojboj'!$A$6:$I$155,9,FALSE)</f>
        <v>34.66</v>
      </c>
    </row>
    <row r="63" spans="1:8" ht="12.75">
      <c r="A63">
        <v>58</v>
      </c>
      <c r="B63" s="6">
        <f>VLOOKUP(A63,'[1]dvojboj'!$A$6:$I$155,3,FALSE)</f>
        <v>58</v>
      </c>
      <c r="C63" s="6">
        <f>VLOOKUP(A63,'[1]dvojboj'!$A$6:$I$155,4,FALSE)</f>
        <v>55</v>
      </c>
      <c r="D63" s="6" t="str">
        <f>VLOOKUP(A63,'[1]dvojboj'!$A$6:$I$155,5,FALSE)</f>
        <v>Michal DOKTOR</v>
      </c>
      <c r="E63" s="6" t="str">
        <f>VLOOKUP(A63,'[1]dvojboj'!$A$6:$I$155,6,FALSE)</f>
        <v>HZS Jihočeského kraje</v>
      </c>
      <c r="F63" s="7">
        <f>VLOOKUP(A63,'[1]dvojboj'!$A$6:$I$155,7,FALSE)</f>
        <v>18.63</v>
      </c>
      <c r="G63" s="7">
        <f>VLOOKUP(A63,'[1]dvojboj'!$A$6:$I$155,8,FALSE)</f>
        <v>16.16</v>
      </c>
      <c r="H63" s="7">
        <f>VLOOKUP(A63,'[1]dvojboj'!$A$6:$I$155,9,FALSE)</f>
        <v>34.79</v>
      </c>
    </row>
    <row r="64" spans="1:8" ht="12.75">
      <c r="A64">
        <v>59</v>
      </c>
      <c r="B64" s="6">
        <f>VLOOKUP(A64,'[1]dvojboj'!$A$6:$I$155,3,FALSE)</f>
        <v>59</v>
      </c>
      <c r="C64" s="6">
        <f>VLOOKUP(A64,'[1]dvojboj'!$A$6:$I$155,4,FALSE)</f>
        <v>142</v>
      </c>
      <c r="D64" s="6" t="str">
        <f>VLOOKUP(A64,'[1]dvojboj'!$A$6:$I$155,5,FALSE)</f>
        <v>Ladislav STÁREK</v>
      </c>
      <c r="E64" s="6" t="str">
        <f>VLOOKUP(A64,'[1]dvojboj'!$A$6:$I$155,6,FALSE)</f>
        <v>HZS Ústeckého kraje</v>
      </c>
      <c r="F64" s="7">
        <f>VLOOKUP(A64,'[1]dvojboj'!$A$6:$I$155,7,FALSE)</f>
        <v>18.36</v>
      </c>
      <c r="G64" s="7">
        <f>VLOOKUP(A64,'[1]dvojboj'!$A$6:$I$155,8,FALSE)</f>
        <v>16.6</v>
      </c>
      <c r="H64" s="7">
        <f>VLOOKUP(A64,'[1]dvojboj'!$A$6:$I$155,9,FALSE)</f>
        <v>34.96</v>
      </c>
    </row>
    <row r="65" spans="1:8" ht="12.75">
      <c r="A65">
        <v>60</v>
      </c>
      <c r="B65" s="6">
        <f>VLOOKUP(A65,'[1]dvojboj'!$A$6:$I$155,3,FALSE)</f>
        <v>60</v>
      </c>
      <c r="C65" s="6">
        <f>VLOOKUP(A65,'[1]dvojboj'!$A$6:$I$155,4,FALSE)</f>
        <v>12</v>
      </c>
      <c r="D65" s="6" t="str">
        <f>VLOOKUP(A65,'[1]dvojboj'!$A$6:$I$155,5,FALSE)</f>
        <v>Martin BÍLEK</v>
      </c>
      <c r="E65" s="6" t="str">
        <f>VLOOKUP(A65,'[1]dvojboj'!$A$6:$I$155,6,FALSE)</f>
        <v>HZS Jihomoravského kraje</v>
      </c>
      <c r="F65" s="7">
        <f>VLOOKUP(A65,'[1]dvojboj'!$A$6:$I$155,7,FALSE)</f>
        <v>17.56</v>
      </c>
      <c r="G65" s="7">
        <f>VLOOKUP(A65,'[1]dvojboj'!$A$6:$I$155,8,FALSE)</f>
        <v>17.66</v>
      </c>
      <c r="H65" s="7">
        <f>VLOOKUP(A65,'[1]dvojboj'!$A$6:$I$155,9,FALSE)</f>
        <v>35.22</v>
      </c>
    </row>
    <row r="66" spans="1:8" ht="12.75">
      <c r="A66">
        <v>61</v>
      </c>
      <c r="B66" s="6">
        <f>VLOOKUP(A66,'[1]dvojboj'!$A$6:$I$155,3,FALSE)</f>
        <v>61</v>
      </c>
      <c r="C66" s="6">
        <f>VLOOKUP(A66,'[1]dvojboj'!$A$6:$I$155,4,FALSE)</f>
        <v>14</v>
      </c>
      <c r="D66" s="6" t="str">
        <f>VLOOKUP(A66,'[1]dvojboj'!$A$6:$I$155,5,FALSE)</f>
        <v>Radim ČECH</v>
      </c>
      <c r="E66" s="6" t="str">
        <f>VLOOKUP(A66,'[1]dvojboj'!$A$6:$I$155,6,FALSE)</f>
        <v>HZS Jihomoravského kraje</v>
      </c>
      <c r="F66" s="7">
        <f>VLOOKUP(A66,'[1]dvojboj'!$A$6:$I$155,7,FALSE)</f>
        <v>18.4</v>
      </c>
      <c r="G66" s="7">
        <f>VLOOKUP(A66,'[1]dvojboj'!$A$6:$I$155,8,FALSE)</f>
        <v>16.86</v>
      </c>
      <c r="H66" s="7">
        <f>VLOOKUP(A66,'[1]dvojboj'!$A$6:$I$155,9,FALSE)</f>
        <v>35.26</v>
      </c>
    </row>
    <row r="67" spans="1:8" ht="12.75">
      <c r="A67">
        <v>62</v>
      </c>
      <c r="B67" s="6">
        <f>VLOOKUP(A67,'[1]dvojboj'!$A$6:$I$155,3,FALSE)</f>
        <v>62</v>
      </c>
      <c r="C67" s="6">
        <f>VLOOKUP(A67,'[1]dvojboj'!$A$6:$I$155,4,FALSE)</f>
        <v>47</v>
      </c>
      <c r="D67" s="6" t="str">
        <f>VLOOKUP(A67,'[1]dvojboj'!$A$6:$I$155,5,FALSE)</f>
        <v>Pavel BERNHAUER</v>
      </c>
      <c r="E67" s="6" t="str">
        <f>VLOOKUP(A67,'[1]dvojboj'!$A$6:$I$155,6,FALSE)</f>
        <v>HZS Olomouckého kraje</v>
      </c>
      <c r="F67" s="7">
        <f>VLOOKUP(A67,'[1]dvojboj'!$A$6:$I$155,7,FALSE)</f>
        <v>18.34</v>
      </c>
      <c r="G67" s="7">
        <f>VLOOKUP(A67,'[1]dvojboj'!$A$6:$I$155,8,FALSE)</f>
        <v>16.95</v>
      </c>
      <c r="H67" s="7">
        <f>VLOOKUP(A67,'[1]dvojboj'!$A$6:$I$155,9,FALSE)</f>
        <v>35.29</v>
      </c>
    </row>
    <row r="68" spans="1:8" ht="12.75">
      <c r="A68">
        <v>63</v>
      </c>
      <c r="B68" s="6">
        <f>VLOOKUP(A68,'[1]dvojboj'!$A$6:$I$155,3,FALSE)</f>
        <v>63</v>
      </c>
      <c r="C68" s="6">
        <f>VLOOKUP(A68,'[1]dvojboj'!$A$6:$I$155,4,FALSE)</f>
        <v>99</v>
      </c>
      <c r="D68" s="6" t="str">
        <f>VLOOKUP(A68,'[1]dvojboj'!$A$6:$I$155,5,FALSE)</f>
        <v>Vojtěch VAVREČKA</v>
      </c>
      <c r="E68" s="6" t="str">
        <f>VLOOKUP(A68,'[1]dvojboj'!$A$6:$I$155,6,FALSE)</f>
        <v>HZS podniku SŽDC s.o</v>
      </c>
      <c r="F68" s="7">
        <f>VLOOKUP(A68,'[1]dvojboj'!$A$6:$I$155,7,FALSE)</f>
        <v>17.37</v>
      </c>
      <c r="G68" s="7">
        <f>VLOOKUP(A68,'[1]dvojboj'!$A$6:$I$155,8,FALSE)</f>
        <v>17.96</v>
      </c>
      <c r="H68" s="7">
        <f>VLOOKUP(A68,'[1]dvojboj'!$A$6:$I$155,9,FALSE)</f>
        <v>35.33</v>
      </c>
    </row>
    <row r="69" spans="1:8" ht="12.75">
      <c r="A69">
        <v>64</v>
      </c>
      <c r="B69" s="6">
        <f>VLOOKUP(A69,'[1]dvojboj'!$A$6:$I$155,3,FALSE)</f>
        <v>64</v>
      </c>
      <c r="C69" s="6">
        <f>VLOOKUP(A69,'[1]dvojboj'!$A$6:$I$155,4,FALSE)</f>
        <v>80</v>
      </c>
      <c r="D69" s="6" t="str">
        <f>VLOOKUP(A69,'[1]dvojboj'!$A$6:$I$155,5,FALSE)</f>
        <v>Jaroslav ŠKODA</v>
      </c>
      <c r="E69" s="6" t="str">
        <f>VLOOKUP(A69,'[1]dvojboj'!$A$6:$I$155,6,FALSE)</f>
        <v>HZS Královéhradeckého kraje</v>
      </c>
      <c r="F69" s="7">
        <f>VLOOKUP(A69,'[1]dvojboj'!$A$6:$I$155,7,FALSE)</f>
        <v>18.28</v>
      </c>
      <c r="G69" s="7">
        <f>VLOOKUP(A69,'[1]dvojboj'!$A$6:$I$155,8,FALSE)</f>
        <v>17.12</v>
      </c>
      <c r="H69" s="7">
        <f>VLOOKUP(A69,'[1]dvojboj'!$A$6:$I$155,9,FALSE)</f>
        <v>35.400000000000006</v>
      </c>
    </row>
    <row r="70" spans="1:8" ht="12.75">
      <c r="A70">
        <v>65</v>
      </c>
      <c r="B70" s="6">
        <f>VLOOKUP(A70,'[1]dvojboj'!$A$6:$I$155,3,FALSE)</f>
        <v>65</v>
      </c>
      <c r="C70" s="6">
        <f>VLOOKUP(A70,'[1]dvojboj'!$A$6:$I$155,4,FALSE)</f>
        <v>51</v>
      </c>
      <c r="D70" s="6" t="str">
        <f>VLOOKUP(A70,'[1]dvojboj'!$A$6:$I$155,5,FALSE)</f>
        <v>Milan ČADA</v>
      </c>
      <c r="E70" s="6" t="str">
        <f>VLOOKUP(A70,'[1]dvojboj'!$A$6:$I$155,6,FALSE)</f>
        <v>HZS Jihočeského kraje</v>
      </c>
      <c r="F70" s="7">
        <f>VLOOKUP(A70,'[1]dvojboj'!$A$6:$I$155,7,FALSE)</f>
        <v>18.48</v>
      </c>
      <c r="G70" s="7">
        <f>VLOOKUP(A70,'[1]dvojboj'!$A$6:$I$155,8,FALSE)</f>
        <v>16.98</v>
      </c>
      <c r="H70" s="7">
        <f>VLOOKUP(A70,'[1]dvojboj'!$A$6:$I$155,9,FALSE)</f>
        <v>35.46</v>
      </c>
    </row>
    <row r="71" spans="1:8" ht="12.75">
      <c r="A71">
        <v>66</v>
      </c>
      <c r="B71" s="6">
        <f>VLOOKUP(A71,'[1]dvojboj'!$A$6:$I$155,3,FALSE)</f>
        <v>66</v>
      </c>
      <c r="C71" s="6">
        <f>VLOOKUP(A71,'[1]dvojboj'!$A$6:$I$155,4,FALSE)</f>
        <v>144</v>
      </c>
      <c r="D71" s="6" t="str">
        <f>VLOOKUP(A71,'[1]dvojboj'!$A$6:$I$155,5,FALSE)</f>
        <v>Zbyněk ŠVARC</v>
      </c>
      <c r="E71" s="6" t="str">
        <f>VLOOKUP(A71,'[1]dvojboj'!$A$6:$I$155,6,FALSE)</f>
        <v>HZS Ústeckého kraje</v>
      </c>
      <c r="F71" s="7">
        <f>VLOOKUP(A71,'[1]dvojboj'!$A$6:$I$155,7,FALSE)</f>
        <v>18.36</v>
      </c>
      <c r="G71" s="7">
        <f>VLOOKUP(A71,'[1]dvojboj'!$A$6:$I$155,8,FALSE)</f>
        <v>17.18</v>
      </c>
      <c r="H71" s="7">
        <f>VLOOKUP(A71,'[1]dvojboj'!$A$6:$I$155,9,FALSE)</f>
        <v>35.54</v>
      </c>
    </row>
    <row r="72" spans="1:8" ht="12.75">
      <c r="A72">
        <v>67</v>
      </c>
      <c r="B72" s="6">
        <f>VLOOKUP(A72,'[1]dvojboj'!$A$6:$I$155,3,FALSE)</f>
        <v>67</v>
      </c>
      <c r="C72" s="6">
        <f>VLOOKUP(A72,'[1]dvojboj'!$A$6:$I$155,4,FALSE)</f>
        <v>130</v>
      </c>
      <c r="D72" s="6" t="str">
        <f>VLOOKUP(A72,'[1]dvojboj'!$A$6:$I$155,5,FALSE)</f>
        <v>Ladislav VOBEJDA</v>
      </c>
      <c r="E72" s="6" t="str">
        <f>VLOOKUP(A72,'[1]dvojboj'!$A$6:$I$155,6,FALSE)</f>
        <v>HZS hlavního města Prahy</v>
      </c>
      <c r="F72" s="7">
        <f>VLOOKUP(A72,'[1]dvojboj'!$A$6:$I$155,7,FALSE)</f>
        <v>18.85</v>
      </c>
      <c r="G72" s="7">
        <f>VLOOKUP(A72,'[1]dvojboj'!$A$6:$I$155,8,FALSE)</f>
        <v>17.05</v>
      </c>
      <c r="H72" s="7">
        <f>VLOOKUP(A72,'[1]dvojboj'!$A$6:$I$155,9,FALSE)</f>
        <v>35.900000000000006</v>
      </c>
    </row>
    <row r="73" spans="1:8" ht="12.75">
      <c r="A73">
        <v>68</v>
      </c>
      <c r="B73" s="6">
        <f>VLOOKUP(A73,'[1]dvojboj'!$A$6:$I$155,3,FALSE)</f>
        <v>68</v>
      </c>
      <c r="C73" s="6">
        <f>VLOOKUP(A73,'[1]dvojboj'!$A$6:$I$155,4,FALSE)</f>
        <v>121</v>
      </c>
      <c r="D73" s="6" t="str">
        <f>VLOOKUP(A73,'[1]dvojboj'!$A$6:$I$155,5,FALSE)</f>
        <v>Marek SCHOBER</v>
      </c>
      <c r="E73" s="6" t="str">
        <f>VLOOKUP(A73,'[1]dvojboj'!$A$6:$I$155,6,FALSE)</f>
        <v>HZS hlavního města Prahy</v>
      </c>
      <c r="F73" s="7">
        <f>VLOOKUP(A73,'[1]dvojboj'!$A$6:$I$155,7,FALSE)</f>
        <v>18.5</v>
      </c>
      <c r="G73" s="7">
        <f>VLOOKUP(A73,'[1]dvojboj'!$A$6:$I$155,8,FALSE)</f>
        <v>17.44</v>
      </c>
      <c r="H73" s="7">
        <f>VLOOKUP(A73,'[1]dvojboj'!$A$6:$I$155,9,FALSE)</f>
        <v>35.94</v>
      </c>
    </row>
    <row r="74" spans="1:8" ht="12.75">
      <c r="A74">
        <v>69</v>
      </c>
      <c r="B74" s="6">
        <f>VLOOKUP(A74,'[1]dvojboj'!$A$6:$I$155,3,FALSE)</f>
        <v>69</v>
      </c>
      <c r="C74" s="6">
        <f>VLOOKUP(A74,'[1]dvojboj'!$A$6:$I$155,4,FALSE)</f>
        <v>111</v>
      </c>
      <c r="D74" s="6" t="str">
        <f>VLOOKUP(A74,'[1]dvojboj'!$A$6:$I$155,5,FALSE)</f>
        <v>Jiří KARAS</v>
      </c>
      <c r="E74" s="6" t="str">
        <f>VLOOKUP(A74,'[1]dvojboj'!$A$6:$I$155,6,FALSE)</f>
        <v>HZS Karlovarského kraje</v>
      </c>
      <c r="F74" s="7">
        <f>VLOOKUP(A74,'[1]dvojboj'!$A$6:$I$155,7,FALSE)</f>
        <v>18.78</v>
      </c>
      <c r="G74" s="7">
        <f>VLOOKUP(A74,'[1]dvojboj'!$A$6:$I$155,8,FALSE)</f>
        <v>17.18</v>
      </c>
      <c r="H74" s="7">
        <f>VLOOKUP(A74,'[1]dvojboj'!$A$6:$I$155,9,FALSE)</f>
        <v>35.96</v>
      </c>
    </row>
    <row r="75" spans="1:8" ht="12.75">
      <c r="A75">
        <v>70</v>
      </c>
      <c r="B75" s="6">
        <f>VLOOKUP(A75,'[1]dvojboj'!$A$6:$I$155,3,FALSE)</f>
        <v>70</v>
      </c>
      <c r="C75" s="6">
        <f>VLOOKUP(A75,'[1]dvojboj'!$A$6:$I$155,4,FALSE)</f>
        <v>53</v>
      </c>
      <c r="D75" s="6" t="str">
        <f>VLOOKUP(A75,'[1]dvojboj'!$A$6:$I$155,5,FALSE)</f>
        <v>Michal ČERNOVSKÝ</v>
      </c>
      <c r="E75" s="6" t="str">
        <f>VLOOKUP(A75,'[1]dvojboj'!$A$6:$I$155,6,FALSE)</f>
        <v>HZS Jihočeského kraje</v>
      </c>
      <c r="F75" s="7">
        <f>VLOOKUP(A75,'[1]dvojboj'!$A$6:$I$155,7,FALSE)</f>
        <v>18.95</v>
      </c>
      <c r="G75" s="7">
        <f>VLOOKUP(A75,'[1]dvojboj'!$A$6:$I$155,8,FALSE)</f>
        <v>17.08</v>
      </c>
      <c r="H75" s="7">
        <f>VLOOKUP(A75,'[1]dvojboj'!$A$6:$I$155,9,FALSE)</f>
        <v>36.03</v>
      </c>
    </row>
    <row r="76" spans="1:8" ht="12.75">
      <c r="A76">
        <v>71</v>
      </c>
      <c r="B76" s="6">
        <f>VLOOKUP(A76,'[1]dvojboj'!$A$6:$I$155,3,FALSE)</f>
        <v>71</v>
      </c>
      <c r="C76" s="6">
        <f>VLOOKUP(A76,'[1]dvojboj'!$A$6:$I$155,4,FALSE)</f>
        <v>59</v>
      </c>
      <c r="D76" s="6" t="str">
        <f>VLOOKUP(A76,'[1]dvojboj'!$A$6:$I$155,5,FALSE)</f>
        <v>Pavel JANŮ</v>
      </c>
      <c r="E76" s="6" t="str">
        <f>VLOOKUP(A76,'[1]dvojboj'!$A$6:$I$155,6,FALSE)</f>
        <v>HZS Jihočeského kraje</v>
      </c>
      <c r="F76" s="7">
        <f>VLOOKUP(A76,'[1]dvojboj'!$A$6:$I$155,7,FALSE)</f>
        <v>18.57</v>
      </c>
      <c r="G76" s="7">
        <f>VLOOKUP(A76,'[1]dvojboj'!$A$6:$I$155,8,FALSE)</f>
        <v>17.77</v>
      </c>
      <c r="H76" s="7">
        <f>VLOOKUP(A76,'[1]dvojboj'!$A$6:$I$155,9,FALSE)</f>
        <v>36.34</v>
      </c>
    </row>
    <row r="77" spans="1:8" ht="12.75">
      <c r="A77">
        <v>72</v>
      </c>
      <c r="B77" s="6">
        <f>VLOOKUP(A77,'[1]dvojboj'!$A$6:$I$155,3,FALSE)</f>
        <v>72</v>
      </c>
      <c r="C77" s="6">
        <f>VLOOKUP(A77,'[1]dvojboj'!$A$6:$I$155,4,FALSE)</f>
        <v>91</v>
      </c>
      <c r="D77" s="6" t="str">
        <f>VLOOKUP(A77,'[1]dvojboj'!$A$6:$I$155,5,FALSE)</f>
        <v>Kamil TOMEŠ</v>
      </c>
      <c r="E77" s="6" t="str">
        <f>VLOOKUP(A77,'[1]dvojboj'!$A$6:$I$155,6,FALSE)</f>
        <v>HZS podniku SŽDC s.o</v>
      </c>
      <c r="F77" s="7">
        <f>VLOOKUP(A77,'[1]dvojboj'!$A$6:$I$155,7,FALSE)</f>
        <v>18.13</v>
      </c>
      <c r="G77" s="7">
        <f>VLOOKUP(A77,'[1]dvojboj'!$A$6:$I$155,8,FALSE)</f>
        <v>18.4</v>
      </c>
      <c r="H77" s="7">
        <f>VLOOKUP(A77,'[1]dvojboj'!$A$6:$I$155,9,FALSE)</f>
        <v>36.53</v>
      </c>
    </row>
    <row r="78" spans="1:8" ht="12.75">
      <c r="A78">
        <v>73</v>
      </c>
      <c r="B78" s="6">
        <f>VLOOKUP(A78,'[1]dvojboj'!$A$6:$I$155,3,FALSE)</f>
        <v>73</v>
      </c>
      <c r="C78" s="6">
        <f>VLOOKUP(A78,'[1]dvojboj'!$A$6:$I$155,4,FALSE)</f>
        <v>36</v>
      </c>
      <c r="D78" s="6" t="str">
        <f>VLOOKUP(A78,'[1]dvojboj'!$A$6:$I$155,5,FALSE)</f>
        <v>Jan KŮRKA</v>
      </c>
      <c r="E78" s="6" t="str">
        <f>VLOOKUP(A78,'[1]dvojboj'!$A$6:$I$155,6,FALSE)</f>
        <v>HZS Pardubického kraje</v>
      </c>
      <c r="F78" s="7">
        <f>VLOOKUP(A78,'[1]dvojboj'!$A$6:$I$155,7,FALSE)</f>
        <v>19.9</v>
      </c>
      <c r="G78" s="7">
        <f>VLOOKUP(A78,'[1]dvojboj'!$A$6:$I$155,8,FALSE)</f>
        <v>16.64</v>
      </c>
      <c r="H78" s="7">
        <f>VLOOKUP(A78,'[1]dvojboj'!$A$6:$I$155,9,FALSE)</f>
        <v>36.54</v>
      </c>
    </row>
    <row r="79" spans="1:8" ht="12.75">
      <c r="A79">
        <v>74</v>
      </c>
      <c r="B79" s="6">
        <f>VLOOKUP(A79,'[1]dvojboj'!$A$6:$I$155,3,FALSE)</f>
        <v>74</v>
      </c>
      <c r="C79" s="6">
        <f>VLOOKUP(A79,'[1]dvojboj'!$A$6:$I$155,4,FALSE)</f>
        <v>138</v>
      </c>
      <c r="D79" s="6" t="str">
        <f>VLOOKUP(A79,'[1]dvojboj'!$A$6:$I$155,5,FALSE)</f>
        <v>Pavel MAYER</v>
      </c>
      <c r="E79" s="6" t="str">
        <f>VLOOKUP(A79,'[1]dvojboj'!$A$6:$I$155,6,FALSE)</f>
        <v>HZS Středočeského kraje</v>
      </c>
      <c r="F79" s="7">
        <f>VLOOKUP(A79,'[1]dvojboj'!$A$6:$I$155,7,FALSE)</f>
        <v>18.66</v>
      </c>
      <c r="G79" s="7">
        <f>VLOOKUP(A79,'[1]dvojboj'!$A$6:$I$155,8,FALSE)</f>
        <v>17.98</v>
      </c>
      <c r="H79" s="7">
        <f>VLOOKUP(A79,'[1]dvojboj'!$A$6:$I$155,9,FALSE)</f>
        <v>36.64</v>
      </c>
    </row>
    <row r="80" spans="1:8" ht="12.75">
      <c r="A80">
        <v>75</v>
      </c>
      <c r="B80" s="6">
        <f>VLOOKUP(A80,'[1]dvojboj'!$A$6:$I$155,3,FALSE)</f>
        <v>75</v>
      </c>
      <c r="C80" s="6">
        <f>VLOOKUP(A80,'[1]dvojboj'!$A$6:$I$155,4,FALSE)</f>
        <v>95</v>
      </c>
      <c r="D80" s="6" t="str">
        <f>VLOOKUP(A80,'[1]dvojboj'!$A$6:$I$155,5,FALSE)</f>
        <v>Michal HAVEL</v>
      </c>
      <c r="E80" s="6" t="str">
        <f>VLOOKUP(A80,'[1]dvojboj'!$A$6:$I$155,6,FALSE)</f>
        <v>HZS podniku SŽDC s.o</v>
      </c>
      <c r="F80" s="7">
        <f>VLOOKUP(A80,'[1]dvojboj'!$A$6:$I$155,7,FALSE)</f>
        <v>19.65</v>
      </c>
      <c r="G80" s="7">
        <f>VLOOKUP(A80,'[1]dvojboj'!$A$6:$I$155,8,FALSE)</f>
        <v>17.4</v>
      </c>
      <c r="H80" s="7">
        <f>VLOOKUP(A80,'[1]dvojboj'!$A$6:$I$155,9,FALSE)</f>
        <v>37.05</v>
      </c>
    </row>
    <row r="81" spans="1:8" ht="12.75">
      <c r="A81">
        <v>76</v>
      </c>
      <c r="B81" s="6">
        <f>VLOOKUP(A81,'[1]dvojboj'!$A$6:$I$155,3,FALSE)</f>
        <v>76</v>
      </c>
      <c r="C81" s="6">
        <f>VLOOKUP(A81,'[1]dvojboj'!$A$6:$I$155,4,FALSE)</f>
        <v>96</v>
      </c>
      <c r="D81" s="6" t="str">
        <f>VLOOKUP(A81,'[1]dvojboj'!$A$6:$I$155,5,FALSE)</f>
        <v>Václav PÍSAŘÍK</v>
      </c>
      <c r="E81" s="6" t="str">
        <f>VLOOKUP(A81,'[1]dvojboj'!$A$6:$I$155,6,FALSE)</f>
        <v>HZS podniku SŽDC s.o</v>
      </c>
      <c r="F81" s="7">
        <f>VLOOKUP(A81,'[1]dvojboj'!$A$6:$I$155,7,FALSE)</f>
        <v>18.29</v>
      </c>
      <c r="G81" s="7">
        <f>VLOOKUP(A81,'[1]dvojboj'!$A$6:$I$155,8,FALSE)</f>
        <v>19.33</v>
      </c>
      <c r="H81" s="7">
        <f>VLOOKUP(A81,'[1]dvojboj'!$A$6:$I$155,9,FALSE)</f>
        <v>37.62</v>
      </c>
    </row>
    <row r="82" spans="1:8" ht="12.75">
      <c r="A82">
        <v>77</v>
      </c>
      <c r="B82" s="6">
        <f>VLOOKUP(A82,'[1]dvojboj'!$A$6:$I$155,3,FALSE)</f>
        <v>77</v>
      </c>
      <c r="C82" s="6">
        <f>VLOOKUP(A82,'[1]dvojboj'!$A$6:$I$155,4,FALSE)</f>
        <v>32</v>
      </c>
      <c r="D82" s="6" t="str">
        <f>VLOOKUP(A82,'[1]dvojboj'!$A$6:$I$155,5,FALSE)</f>
        <v>Lukáš BEER</v>
      </c>
      <c r="E82" s="6" t="str">
        <f>VLOOKUP(A82,'[1]dvojboj'!$A$6:$I$155,6,FALSE)</f>
        <v>HZS Pardubického kraje</v>
      </c>
      <c r="F82" s="7">
        <f>VLOOKUP(A82,'[1]dvojboj'!$A$6:$I$155,7,FALSE)</f>
        <v>20.31</v>
      </c>
      <c r="G82" s="7">
        <f>VLOOKUP(A82,'[1]dvojboj'!$A$6:$I$155,8,FALSE)</f>
        <v>17.37</v>
      </c>
      <c r="H82" s="7">
        <f>VLOOKUP(A82,'[1]dvojboj'!$A$6:$I$155,9,FALSE)</f>
        <v>37.68</v>
      </c>
    </row>
    <row r="83" spans="1:8" ht="12.75">
      <c r="A83">
        <v>78</v>
      </c>
      <c r="B83" s="6">
        <f>VLOOKUP(A83,'[1]dvojboj'!$A$6:$I$155,3,FALSE)</f>
        <v>78</v>
      </c>
      <c r="C83" s="6">
        <f>VLOOKUP(A83,'[1]dvojboj'!$A$6:$I$155,4,FALSE)</f>
        <v>113</v>
      </c>
      <c r="D83" s="6" t="str">
        <f>VLOOKUP(A83,'[1]dvojboj'!$A$6:$I$155,5,FALSE)</f>
        <v>Roman KRUMPHANZL</v>
      </c>
      <c r="E83" s="6" t="str">
        <f>VLOOKUP(A83,'[1]dvojboj'!$A$6:$I$155,6,FALSE)</f>
        <v>HZS Karlovarského kraje</v>
      </c>
      <c r="F83" s="7">
        <f>VLOOKUP(A83,'[1]dvojboj'!$A$6:$I$155,7,FALSE)</f>
        <v>19.63</v>
      </c>
      <c r="G83" s="7">
        <f>VLOOKUP(A83,'[1]dvojboj'!$A$6:$I$155,8,FALSE)</f>
        <v>18.07</v>
      </c>
      <c r="H83" s="7">
        <f>VLOOKUP(A83,'[1]dvojboj'!$A$6:$I$155,9,FALSE)</f>
        <v>37.7</v>
      </c>
    </row>
    <row r="84" spans="1:8" ht="12.75">
      <c r="A84">
        <v>79</v>
      </c>
      <c r="B84" s="6">
        <f>VLOOKUP(A84,'[1]dvojboj'!$A$6:$I$155,3,FALSE)</f>
        <v>79</v>
      </c>
      <c r="C84" s="6">
        <f>VLOOKUP(A84,'[1]dvojboj'!$A$6:$I$155,4,FALSE)</f>
        <v>31</v>
      </c>
      <c r="D84" s="6" t="str">
        <f>VLOOKUP(A84,'[1]dvojboj'!$A$6:$I$155,5,FALSE)</f>
        <v>Ladislav PECINA</v>
      </c>
      <c r="E84" s="6" t="str">
        <f>VLOOKUP(A84,'[1]dvojboj'!$A$6:$I$155,6,FALSE)</f>
        <v>HZS Pardubického kraje</v>
      </c>
      <c r="F84" s="7">
        <f>VLOOKUP(A84,'[1]dvojboj'!$A$6:$I$155,7,FALSE)</f>
        <v>19.16</v>
      </c>
      <c r="G84" s="7">
        <f>VLOOKUP(A84,'[1]dvojboj'!$A$6:$I$155,8,FALSE)</f>
        <v>18.64</v>
      </c>
      <c r="H84" s="7">
        <f>VLOOKUP(A84,'[1]dvojboj'!$A$6:$I$155,9,FALSE)</f>
        <v>37.8</v>
      </c>
    </row>
    <row r="85" spans="1:8" ht="12.75">
      <c r="A85">
        <v>80</v>
      </c>
      <c r="B85" s="6">
        <f>VLOOKUP(A85,'[1]dvojboj'!$A$6:$I$155,3,FALSE)</f>
        <v>80</v>
      </c>
      <c r="C85" s="6">
        <f>VLOOKUP(A85,'[1]dvojboj'!$A$6:$I$155,4,FALSE)</f>
        <v>33</v>
      </c>
      <c r="D85" s="6" t="str">
        <f>VLOOKUP(A85,'[1]dvojboj'!$A$6:$I$155,5,FALSE)</f>
        <v>Pavel KADLEC</v>
      </c>
      <c r="E85" s="6" t="str">
        <f>VLOOKUP(A85,'[1]dvojboj'!$A$6:$I$155,6,FALSE)</f>
        <v>HZS Pardubického kraje</v>
      </c>
      <c r="F85" s="7">
        <f>VLOOKUP(A85,'[1]dvojboj'!$A$6:$I$155,7,FALSE)</f>
        <v>18</v>
      </c>
      <c r="G85" s="7">
        <f>VLOOKUP(A85,'[1]dvojboj'!$A$6:$I$155,8,FALSE)</f>
        <v>20.55</v>
      </c>
      <c r="H85" s="7">
        <f>VLOOKUP(A85,'[1]dvojboj'!$A$6:$I$155,9,FALSE)</f>
        <v>38.55</v>
      </c>
    </row>
    <row r="86" spans="1:8" ht="12.75">
      <c r="A86">
        <v>81</v>
      </c>
      <c r="B86" s="6">
        <f>VLOOKUP(A86,'[1]dvojboj'!$A$6:$I$155,3,FALSE)</f>
        <v>81</v>
      </c>
      <c r="C86" s="6">
        <f>VLOOKUP(A86,'[1]dvojboj'!$A$6:$I$155,4,FALSE)</f>
        <v>35</v>
      </c>
      <c r="D86" s="6" t="str">
        <f>VLOOKUP(A86,'[1]dvojboj'!$A$6:$I$155,5,FALSE)</f>
        <v>Jan ŠTĚRBA</v>
      </c>
      <c r="E86" s="6" t="str">
        <f>VLOOKUP(A86,'[1]dvojboj'!$A$6:$I$155,6,FALSE)</f>
        <v>HZS Pardubického kraje</v>
      </c>
      <c r="F86" s="7">
        <f>VLOOKUP(A86,'[1]dvojboj'!$A$6:$I$155,7,FALSE)</f>
        <v>21.07</v>
      </c>
      <c r="G86" s="7">
        <f>VLOOKUP(A86,'[1]dvojboj'!$A$6:$I$155,8,FALSE)</f>
        <v>18.01</v>
      </c>
      <c r="H86" s="7">
        <f>VLOOKUP(A86,'[1]dvojboj'!$A$6:$I$155,9,FALSE)</f>
        <v>39.08</v>
      </c>
    </row>
    <row r="87" spans="1:8" ht="12.75">
      <c r="A87">
        <v>82</v>
      </c>
      <c r="B87" s="6">
        <f>VLOOKUP(A87,'[1]dvojboj'!$A$6:$I$155,3,FALSE)</f>
        <v>82</v>
      </c>
      <c r="C87" s="6">
        <f>VLOOKUP(A87,'[1]dvojboj'!$A$6:$I$155,4,FALSE)</f>
        <v>18</v>
      </c>
      <c r="D87" s="6" t="str">
        <f>VLOOKUP(A87,'[1]dvojboj'!$A$6:$I$155,5,FALSE)</f>
        <v>František KUBÍK</v>
      </c>
      <c r="E87" s="6" t="str">
        <f>VLOOKUP(A87,'[1]dvojboj'!$A$6:$I$155,6,FALSE)</f>
        <v>HZS Jihomoravského kraje</v>
      </c>
      <c r="F87" s="7">
        <f>VLOOKUP(A87,'[1]dvojboj'!$A$6:$I$155,7,FALSE)</f>
        <v>19.42</v>
      </c>
      <c r="G87" s="7">
        <f>VLOOKUP(A87,'[1]dvojboj'!$A$6:$I$155,8,FALSE)</f>
        <v>19.73</v>
      </c>
      <c r="H87" s="7">
        <f>VLOOKUP(A87,'[1]dvojboj'!$A$6:$I$155,9,FALSE)</f>
        <v>39.150000000000006</v>
      </c>
    </row>
    <row r="88" spans="1:8" ht="12.75">
      <c r="A88">
        <v>83</v>
      </c>
      <c r="B88" s="6">
        <f>VLOOKUP(A88,'[1]dvojboj'!$A$6:$I$155,3,FALSE)</f>
        <v>83</v>
      </c>
      <c r="C88" s="6">
        <f>VLOOKUP(A88,'[1]dvojboj'!$A$6:$I$155,4,FALSE)</f>
        <v>81</v>
      </c>
      <c r="D88" s="6" t="str">
        <f>VLOOKUP(A88,'[1]dvojboj'!$A$6:$I$155,5,FALSE)</f>
        <v>Lukáš VANÍČEK</v>
      </c>
      <c r="E88" s="6" t="str">
        <f>VLOOKUP(A88,'[1]dvojboj'!$A$6:$I$155,6,FALSE)</f>
        <v>HZS Libereckého kraje</v>
      </c>
      <c r="F88" s="7">
        <f>VLOOKUP(A88,'[1]dvojboj'!$A$6:$I$155,7,FALSE)</f>
        <v>19.46</v>
      </c>
      <c r="G88" s="7">
        <f>VLOOKUP(A88,'[1]dvojboj'!$A$6:$I$155,8,FALSE)</f>
        <v>20.1</v>
      </c>
      <c r="H88" s="7">
        <f>VLOOKUP(A88,'[1]dvojboj'!$A$6:$I$155,9,FALSE)</f>
        <v>39.56</v>
      </c>
    </row>
    <row r="89" spans="1:8" ht="12.75">
      <c r="A89">
        <v>84</v>
      </c>
      <c r="B89" s="6">
        <f>VLOOKUP(A89,'[1]dvojboj'!$A$6:$I$155,3,FALSE)</f>
        <v>84</v>
      </c>
      <c r="C89" s="6">
        <f>VLOOKUP(A89,'[1]dvojboj'!$A$6:$I$155,4,FALSE)</f>
        <v>82</v>
      </c>
      <c r="D89" s="6" t="str">
        <f>VLOOKUP(A89,'[1]dvojboj'!$A$6:$I$155,5,FALSE)</f>
        <v>Petr BÁRTA</v>
      </c>
      <c r="E89" s="6" t="str">
        <f>VLOOKUP(A89,'[1]dvojboj'!$A$6:$I$155,6,FALSE)</f>
        <v>HZS Libereckého kraje</v>
      </c>
      <c r="F89" s="7">
        <f>VLOOKUP(A89,'[1]dvojboj'!$A$6:$I$155,7,FALSE)</f>
        <v>20.13</v>
      </c>
      <c r="G89" s="7">
        <f>VLOOKUP(A89,'[1]dvojboj'!$A$6:$I$155,8,FALSE)</f>
        <v>19.54</v>
      </c>
      <c r="H89" s="7">
        <f>VLOOKUP(A89,'[1]dvojboj'!$A$6:$I$155,9,FALSE)</f>
        <v>39.67</v>
      </c>
    </row>
    <row r="90" spans="1:8" ht="12.75">
      <c r="A90">
        <v>85</v>
      </c>
      <c r="B90" s="6">
        <f>VLOOKUP(A90,'[1]dvojboj'!$A$6:$I$155,3,FALSE)</f>
        <v>85</v>
      </c>
      <c r="C90" s="6">
        <f>VLOOKUP(A90,'[1]dvojboj'!$A$6:$I$155,4,FALSE)</f>
        <v>85</v>
      </c>
      <c r="D90" s="6" t="str">
        <f>VLOOKUP(A90,'[1]dvojboj'!$A$6:$I$155,5,FALSE)</f>
        <v>Jakub MENŠÍK</v>
      </c>
      <c r="E90" s="6" t="str">
        <f>VLOOKUP(A90,'[1]dvojboj'!$A$6:$I$155,6,FALSE)</f>
        <v>HZS Libereckého kraje</v>
      </c>
      <c r="F90" s="7">
        <f>VLOOKUP(A90,'[1]dvojboj'!$A$6:$I$155,7,FALSE)</f>
        <v>19.74</v>
      </c>
      <c r="G90" s="7">
        <f>VLOOKUP(A90,'[1]dvojboj'!$A$6:$I$155,8,FALSE)</f>
        <v>20.02</v>
      </c>
      <c r="H90" s="7">
        <f>VLOOKUP(A90,'[1]dvojboj'!$A$6:$I$155,9,FALSE)</f>
        <v>39.76</v>
      </c>
    </row>
    <row r="91" spans="1:8" ht="12.75">
      <c r="A91">
        <v>86</v>
      </c>
      <c r="B91" s="6">
        <f>VLOOKUP(A91,'[1]dvojboj'!$A$6:$I$155,3,FALSE)</f>
        <v>86</v>
      </c>
      <c r="C91" s="6">
        <f>VLOOKUP(A91,'[1]dvojboj'!$A$6:$I$155,4,FALSE)</f>
        <v>114</v>
      </c>
      <c r="D91" s="6" t="str">
        <f>VLOOKUP(A91,'[1]dvojboj'!$A$6:$I$155,5,FALSE)</f>
        <v>Daniel MOTTL</v>
      </c>
      <c r="E91" s="6" t="str">
        <f>VLOOKUP(A91,'[1]dvojboj'!$A$6:$I$155,6,FALSE)</f>
        <v>HZS Karlovarského kraje</v>
      </c>
      <c r="F91" s="7">
        <f>VLOOKUP(A91,'[1]dvojboj'!$A$6:$I$155,7,FALSE)</f>
        <v>20.65</v>
      </c>
      <c r="G91" s="7">
        <f>VLOOKUP(A91,'[1]dvojboj'!$A$6:$I$155,8,FALSE)</f>
        <v>19.16</v>
      </c>
      <c r="H91" s="7">
        <f>VLOOKUP(A91,'[1]dvojboj'!$A$6:$I$155,9,FALSE)</f>
        <v>39.81</v>
      </c>
    </row>
    <row r="92" spans="1:8" ht="12.75">
      <c r="A92">
        <v>87</v>
      </c>
      <c r="B92" s="6">
        <f>VLOOKUP(A92,'[1]dvojboj'!$A$6:$I$155,3,FALSE)</f>
        <v>87</v>
      </c>
      <c r="C92" s="6">
        <f>VLOOKUP(A92,'[1]dvojboj'!$A$6:$I$155,4,FALSE)</f>
        <v>13</v>
      </c>
      <c r="D92" s="6" t="str">
        <f>VLOOKUP(A92,'[1]dvojboj'!$A$6:$I$155,5,FALSE)</f>
        <v>Zbyněk OSTRÝ</v>
      </c>
      <c r="E92" s="6" t="str">
        <f>VLOOKUP(A92,'[1]dvojboj'!$A$6:$I$155,6,FALSE)</f>
        <v>HZS Jihomoravského kraje</v>
      </c>
      <c r="F92" s="7">
        <f>VLOOKUP(A92,'[1]dvojboj'!$A$6:$I$155,7,FALSE)</f>
        <v>20.24</v>
      </c>
      <c r="G92" s="7">
        <f>VLOOKUP(A92,'[1]dvojboj'!$A$6:$I$155,8,FALSE)</f>
        <v>20.09</v>
      </c>
      <c r="H92" s="7">
        <f>VLOOKUP(A92,'[1]dvojboj'!$A$6:$I$155,9,FALSE)</f>
        <v>40.33</v>
      </c>
    </row>
    <row r="93" spans="1:8" ht="12.75">
      <c r="A93">
        <v>88</v>
      </c>
      <c r="B93" s="6">
        <f>VLOOKUP(A93,'[1]dvojboj'!$A$6:$I$155,3,FALSE)</f>
        <v>88</v>
      </c>
      <c r="C93" s="6">
        <f>VLOOKUP(A93,'[1]dvojboj'!$A$6:$I$155,4,FALSE)</f>
        <v>39</v>
      </c>
      <c r="D93" s="6" t="str">
        <f>VLOOKUP(A93,'[1]dvojboj'!$A$6:$I$155,5,FALSE)</f>
        <v>Jan TESAŘ</v>
      </c>
      <c r="E93" s="6" t="str">
        <f>VLOOKUP(A93,'[1]dvojboj'!$A$6:$I$155,6,FALSE)</f>
        <v>HZS Pardubického kraje</v>
      </c>
      <c r="F93" s="7">
        <f>VLOOKUP(A93,'[1]dvojboj'!$A$6:$I$155,7,FALSE)</f>
        <v>20.5</v>
      </c>
      <c r="G93" s="7">
        <f>VLOOKUP(A93,'[1]dvojboj'!$A$6:$I$155,8,FALSE)</f>
        <v>20.98</v>
      </c>
      <c r="H93" s="7">
        <f>VLOOKUP(A93,'[1]dvojboj'!$A$6:$I$155,9,FALSE)</f>
        <v>41.480000000000004</v>
      </c>
    </row>
    <row r="94" spans="1:8" ht="12.75">
      <c r="A94">
        <v>89</v>
      </c>
      <c r="B94" s="6">
        <f>VLOOKUP(A94,'[1]dvojboj'!$A$6:$I$155,3,FALSE)</f>
        <v>89</v>
      </c>
      <c r="C94" s="6">
        <f>VLOOKUP(A94,'[1]dvojboj'!$A$6:$I$155,4,FALSE)</f>
        <v>98</v>
      </c>
      <c r="D94" s="6" t="str">
        <f>VLOOKUP(A94,'[1]dvojboj'!$A$6:$I$155,5,FALSE)</f>
        <v>Roman DVOŘÁK</v>
      </c>
      <c r="E94" s="6" t="str">
        <f>VLOOKUP(A94,'[1]dvojboj'!$A$6:$I$155,6,FALSE)</f>
        <v>HZS podniku SŽDC s.o</v>
      </c>
      <c r="F94" s="7">
        <f>VLOOKUP(A94,'[1]dvojboj'!$A$6:$I$155,7,FALSE)</f>
        <v>25.01</v>
      </c>
      <c r="G94" s="7">
        <f>VLOOKUP(A94,'[1]dvojboj'!$A$6:$I$155,8,FALSE)</f>
        <v>16.72</v>
      </c>
      <c r="H94" s="7">
        <f>VLOOKUP(A94,'[1]dvojboj'!$A$6:$I$155,9,FALSE)</f>
        <v>41.730000000000004</v>
      </c>
    </row>
    <row r="95" spans="1:8" ht="12.75">
      <c r="A95">
        <v>90</v>
      </c>
      <c r="B95" s="6">
        <f>VLOOKUP(A95,'[1]dvojboj'!$A$6:$I$155,3,FALSE)</f>
        <v>90</v>
      </c>
      <c r="C95" s="6">
        <f>VLOOKUP(A95,'[1]dvojboj'!$A$6:$I$155,4,FALSE)</f>
        <v>83</v>
      </c>
      <c r="D95" s="6" t="str">
        <f>VLOOKUP(A95,'[1]dvojboj'!$A$6:$I$155,5,FALSE)</f>
        <v>Vladimír NOVOTNÝ</v>
      </c>
      <c r="E95" s="6" t="str">
        <f>VLOOKUP(A95,'[1]dvojboj'!$A$6:$I$155,6,FALSE)</f>
        <v>HZS Libereckého kraje</v>
      </c>
      <c r="F95" s="7">
        <f>VLOOKUP(A95,'[1]dvojboj'!$A$6:$I$155,7,FALSE)</f>
        <v>19.28</v>
      </c>
      <c r="G95" s="7">
        <f>VLOOKUP(A95,'[1]dvojboj'!$A$6:$I$155,8,FALSE)</f>
        <v>23.6</v>
      </c>
      <c r="H95" s="7">
        <f>VLOOKUP(A95,'[1]dvojboj'!$A$6:$I$155,9,FALSE)</f>
        <v>42.88</v>
      </c>
    </row>
    <row r="96" spans="1:8" ht="12.75">
      <c r="A96">
        <v>91</v>
      </c>
      <c r="B96" s="6">
        <f>VLOOKUP(A96,'[1]dvojboj'!$A$6:$I$155,3,FALSE)</f>
        <v>91</v>
      </c>
      <c r="C96" s="6">
        <f>VLOOKUP(A96,'[1]dvojboj'!$A$6:$I$155,4,FALSE)</f>
        <v>112</v>
      </c>
      <c r="D96" s="6" t="str">
        <f>VLOOKUP(A96,'[1]dvojboj'!$A$6:$I$155,5,FALSE)</f>
        <v>Ondřej HORYCH</v>
      </c>
      <c r="E96" s="6" t="str">
        <f>VLOOKUP(A96,'[1]dvojboj'!$A$6:$I$155,6,FALSE)</f>
        <v>HZS Karlovarského kraje</v>
      </c>
      <c r="F96" s="7">
        <f>VLOOKUP(A96,'[1]dvojboj'!$A$6:$I$155,7,FALSE)</f>
        <v>22.17</v>
      </c>
      <c r="G96" s="7">
        <f>VLOOKUP(A96,'[1]dvojboj'!$A$6:$I$155,8,FALSE)</f>
        <v>20.9</v>
      </c>
      <c r="H96" s="7">
        <f>VLOOKUP(A96,'[1]dvojboj'!$A$6:$I$155,9,FALSE)</f>
        <v>43.07</v>
      </c>
    </row>
    <row r="97" spans="1:8" ht="12.75">
      <c r="A97">
        <v>92</v>
      </c>
      <c r="B97" s="6">
        <f>VLOOKUP(A97,'[1]dvojboj'!$A$6:$I$155,3,FALSE)</f>
        <v>92</v>
      </c>
      <c r="C97" s="6">
        <f>VLOOKUP(A97,'[1]dvojboj'!$A$6:$I$155,4,FALSE)</f>
        <v>75</v>
      </c>
      <c r="D97" s="6" t="str">
        <f>VLOOKUP(A97,'[1]dvojboj'!$A$6:$I$155,5,FALSE)</f>
        <v>Jakub PAULÍČEK</v>
      </c>
      <c r="E97" s="6" t="str">
        <f>VLOOKUP(A97,'[1]dvojboj'!$A$6:$I$155,6,FALSE)</f>
        <v>HZS Královéhradeckého kraje</v>
      </c>
      <c r="F97" s="7">
        <f>VLOOKUP(A97,'[1]dvojboj'!$A$6:$I$155,7,FALSE)</f>
        <v>28.86</v>
      </c>
      <c r="G97" s="7">
        <f>VLOOKUP(A97,'[1]dvojboj'!$A$6:$I$155,8,FALSE)</f>
        <v>15.15</v>
      </c>
      <c r="H97" s="7">
        <f>VLOOKUP(A97,'[1]dvojboj'!$A$6:$I$155,9,FALSE)</f>
        <v>44.01</v>
      </c>
    </row>
    <row r="98" spans="1:8" ht="12.75">
      <c r="A98">
        <v>93</v>
      </c>
      <c r="B98" s="6">
        <f>VLOOKUP(A98,'[1]dvojboj'!$A$6:$I$155,3,FALSE)</f>
        <v>93</v>
      </c>
      <c r="C98" s="6">
        <f>VLOOKUP(A98,'[1]dvojboj'!$A$6:$I$155,4,FALSE)</f>
        <v>117</v>
      </c>
      <c r="D98" s="6" t="str">
        <f>VLOOKUP(A98,'[1]dvojboj'!$A$6:$I$155,5,FALSE)</f>
        <v>Tomáš KALUŽÍK</v>
      </c>
      <c r="E98" s="6" t="str">
        <f>VLOOKUP(A98,'[1]dvojboj'!$A$6:$I$155,6,FALSE)</f>
        <v>HZS Karlovarského kraje</v>
      </c>
      <c r="F98" s="7">
        <f>VLOOKUP(A98,'[1]dvojboj'!$A$6:$I$155,7,FALSE)</f>
        <v>19.57</v>
      </c>
      <c r="G98" s="7">
        <f>VLOOKUP(A98,'[1]dvojboj'!$A$6:$I$155,8,FALSE)</f>
        <v>25.93</v>
      </c>
      <c r="H98" s="7">
        <f>VLOOKUP(A98,'[1]dvojboj'!$A$6:$I$155,9,FALSE)</f>
        <v>45.5</v>
      </c>
    </row>
    <row r="99" spans="1:8" ht="12.75">
      <c r="A99">
        <v>94</v>
      </c>
      <c r="B99" s="6">
        <f>VLOOKUP(A99,'[1]dvojboj'!$A$6:$I$155,3,FALSE)</f>
        <v>94</v>
      </c>
      <c r="C99" s="6">
        <f>VLOOKUP(A99,'[1]dvojboj'!$A$6:$I$155,4,FALSE)</f>
        <v>127</v>
      </c>
      <c r="D99" s="6" t="str">
        <f>VLOOKUP(A99,'[1]dvojboj'!$A$6:$I$155,5,FALSE)</f>
        <v>Petr MIŘÁTSKÝ</v>
      </c>
      <c r="E99" s="6" t="str">
        <f>VLOOKUP(A99,'[1]dvojboj'!$A$6:$I$155,6,FALSE)</f>
        <v>HZS hlavního města Prahy</v>
      </c>
      <c r="F99" s="7">
        <f>VLOOKUP(A99,'[1]dvojboj'!$A$6:$I$155,7,FALSE)</f>
        <v>30.16</v>
      </c>
      <c r="G99" s="7">
        <f>VLOOKUP(A99,'[1]dvojboj'!$A$6:$I$155,8,FALSE)</f>
        <v>15.65</v>
      </c>
      <c r="H99" s="7">
        <f>VLOOKUP(A99,'[1]dvojboj'!$A$6:$I$155,9,FALSE)</f>
        <v>45.81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Čech</dc:creator>
  <cp:keywords/>
  <dc:description/>
  <cp:lastModifiedBy>Petr Tuma</cp:lastModifiedBy>
  <cp:lastPrinted>2013-08-24T11:05:51Z</cp:lastPrinted>
  <dcterms:created xsi:type="dcterms:W3CDTF">2013-08-24T11:03:16Z</dcterms:created>
  <dcterms:modified xsi:type="dcterms:W3CDTF">2013-08-24T11:36:43Z</dcterms:modified>
  <cp:category/>
  <cp:version/>
  <cp:contentType/>
  <cp:contentStatus/>
</cp:coreProperties>
</file>