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activeTab="5"/>
  </bookViews>
  <sheets>
    <sheet name="Graf3" sheetId="10" r:id="rId1"/>
    <sheet name="Graf2" sheetId="9" r:id="rId2"/>
    <sheet name="Graf1" sheetId="8" r:id="rId3"/>
    <sheet name="Celkové pořadí" sheetId="5" r:id="rId4"/>
    <sheet name="Celkové pořadí Obrazovka" sheetId="6" r:id="rId5"/>
    <sheet name="Výsledky tým-tisk" sheetId="7" r:id="rId6"/>
  </sheets>
  <calcPr calcId="125725"/>
</workbook>
</file>

<file path=xl/calcChain.xml><?xml version="1.0" encoding="utf-8"?>
<calcChain xmlns="http://schemas.openxmlformats.org/spreadsheetml/2006/main">
  <c r="H8" i="7"/>
  <c r="B8"/>
  <c r="E116"/>
  <c r="D116"/>
  <c r="F116" s="1"/>
  <c r="G116" s="1"/>
  <c r="N116" s="1"/>
  <c r="C116"/>
  <c r="E107"/>
  <c r="D107"/>
  <c r="F107" s="1"/>
  <c r="G107" s="1"/>
  <c r="N107" s="1"/>
  <c r="C107"/>
  <c r="E98"/>
  <c r="D98"/>
  <c r="F98" s="1"/>
  <c r="G98" s="1"/>
  <c r="N98" s="1"/>
  <c r="C98"/>
  <c r="E89"/>
  <c r="D89"/>
  <c r="F89" s="1"/>
  <c r="G89" s="1"/>
  <c r="N89" s="1"/>
  <c r="C89"/>
  <c r="E80"/>
  <c r="D80"/>
  <c r="F80" s="1"/>
  <c r="G80" s="1"/>
  <c r="N80" s="1"/>
  <c r="C80"/>
  <c r="E71"/>
  <c r="D71"/>
  <c r="F71" s="1"/>
  <c r="G71" s="1"/>
  <c r="N71" s="1"/>
  <c r="C71"/>
  <c r="E62"/>
  <c r="D62"/>
  <c r="F62" s="1"/>
  <c r="G62" s="1"/>
  <c r="N62" s="1"/>
  <c r="C62"/>
  <c r="E53"/>
  <c r="D53"/>
  <c r="F53" s="1"/>
  <c r="G53" s="1"/>
  <c r="N53" s="1"/>
  <c r="C53"/>
  <c r="E44"/>
  <c r="D44"/>
  <c r="F44" s="1"/>
  <c r="G44" s="1"/>
  <c r="N44" s="1"/>
  <c r="C44"/>
  <c r="E35"/>
  <c r="D35"/>
  <c r="F35" s="1"/>
  <c r="G35" s="1"/>
  <c r="N35" s="1"/>
  <c r="C35"/>
  <c r="E26"/>
  <c r="D26"/>
  <c r="F26" s="1"/>
  <c r="G26" s="1"/>
  <c r="N26" s="1"/>
  <c r="C26"/>
  <c r="E17"/>
  <c r="D17"/>
  <c r="F17" s="1"/>
  <c r="G17" s="1"/>
  <c r="N17" s="1"/>
  <c r="C17"/>
  <c r="E8"/>
  <c r="D8"/>
  <c r="F8" s="1"/>
  <c r="G8" s="1"/>
  <c r="N8" s="1"/>
  <c r="C8"/>
  <c r="D27" i="5"/>
  <c r="F27" s="1"/>
  <c r="G27" s="1"/>
  <c r="N27" s="1"/>
  <c r="E27"/>
  <c r="D8"/>
  <c r="F8" s="1"/>
  <c r="G8" s="1"/>
  <c r="D9"/>
  <c r="F9" s="1"/>
  <c r="G9" s="1"/>
  <c r="N9" s="1"/>
  <c r="D10"/>
  <c r="F10" s="1"/>
  <c r="G10" s="1"/>
  <c r="N10" s="1"/>
  <c r="D12"/>
  <c r="F12" s="1"/>
  <c r="G12" s="1"/>
  <c r="N12" s="1"/>
  <c r="D13"/>
  <c r="F13" s="1"/>
  <c r="G13" s="1"/>
  <c r="N13" s="1"/>
  <c r="D14"/>
  <c r="F14" s="1"/>
  <c r="G14" s="1"/>
  <c r="N14" s="1"/>
  <c r="D16"/>
  <c r="F16" s="1"/>
  <c r="G16" s="1"/>
  <c r="N16" s="1"/>
  <c r="D17"/>
  <c r="F17" s="1"/>
  <c r="G17" s="1"/>
  <c r="N17" s="1"/>
  <c r="D18"/>
  <c r="F18" s="1"/>
  <c r="G18" s="1"/>
  <c r="N18" s="1"/>
  <c r="F22"/>
  <c r="G22" s="1"/>
  <c r="N22" s="1"/>
  <c r="F24"/>
  <c r="G24" s="1"/>
  <c r="N24" s="1"/>
  <c r="C9"/>
  <c r="E9"/>
  <c r="C10"/>
  <c r="E10"/>
  <c r="C11"/>
  <c r="D11"/>
  <c r="F11" s="1"/>
  <c r="G11" s="1"/>
  <c r="N11" s="1"/>
  <c r="E11"/>
  <c r="C12"/>
  <c r="E12"/>
  <c r="C13"/>
  <c r="E13"/>
  <c r="C14"/>
  <c r="E14"/>
  <c r="C15"/>
  <c r="D15"/>
  <c r="F15"/>
  <c r="G15" s="1"/>
  <c r="N15" s="1"/>
  <c r="E15"/>
  <c r="C16"/>
  <c r="E16"/>
  <c r="C17"/>
  <c r="E17"/>
  <c r="C18"/>
  <c r="E18"/>
  <c r="C19"/>
  <c r="D19"/>
  <c r="F19" s="1"/>
  <c r="G19" s="1"/>
  <c r="N19" s="1"/>
  <c r="E19"/>
  <c r="C20"/>
  <c r="D20"/>
  <c r="F20"/>
  <c r="G20" s="1"/>
  <c r="N20" s="1"/>
  <c r="E20"/>
  <c r="C21"/>
  <c r="D21"/>
  <c r="F21" s="1"/>
  <c r="G21" s="1"/>
  <c r="N21" s="1"/>
  <c r="E21"/>
  <c r="C22"/>
  <c r="D22"/>
  <c r="E22"/>
  <c r="C23"/>
  <c r="D23"/>
  <c r="F23" s="1"/>
  <c r="G23" s="1"/>
  <c r="N23" s="1"/>
  <c r="E23"/>
  <c r="C24"/>
  <c r="D24"/>
  <c r="E24"/>
  <c r="C25"/>
  <c r="D25"/>
  <c r="F25" s="1"/>
  <c r="G25" s="1"/>
  <c r="N25" s="1"/>
  <c r="E25"/>
  <c r="C26"/>
  <c r="D26"/>
  <c r="F26" s="1"/>
  <c r="G26" s="1"/>
  <c r="N26" s="1"/>
  <c r="E26"/>
  <c r="C27"/>
  <c r="E8"/>
  <c r="C8"/>
  <c r="O18" l="1"/>
  <c r="O10"/>
  <c r="O12"/>
  <c r="O16"/>
  <c r="O17"/>
  <c r="O19"/>
  <c r="O9"/>
  <c r="O11"/>
  <c r="O13"/>
  <c r="O8"/>
  <c r="N8"/>
</calcChain>
</file>

<file path=xl/sharedStrings.xml><?xml version="1.0" encoding="utf-8"?>
<sst xmlns="http://schemas.openxmlformats.org/spreadsheetml/2006/main" count="329" uniqueCount="32">
  <si>
    <t>Soutěžní tým</t>
  </si>
  <si>
    <t>Čas</t>
  </si>
  <si>
    <t>body za čas</t>
  </si>
  <si>
    <t>body</t>
  </si>
  <si>
    <t>pořadí</t>
  </si>
  <si>
    <t>Celkové body</t>
  </si>
  <si>
    <t>Celkové pořadí</t>
  </si>
  <si>
    <t>Taktika</t>
  </si>
  <si>
    <t>Technika provedení zásahu</t>
  </si>
  <si>
    <t>První předlékařská pomoc</t>
  </si>
  <si>
    <t>Hodnocení</t>
  </si>
  <si>
    <r>
      <t xml:space="preserve">Výsledková listina                                                             </t>
    </r>
    <r>
      <rPr>
        <b/>
        <sz val="22"/>
        <color indexed="8"/>
        <rFont val="Calibri"/>
        <family val="2"/>
        <charset val="238"/>
      </rPr>
      <t>CELKOVÉ POŘADÍ</t>
    </r>
  </si>
  <si>
    <t>h</t>
  </si>
  <si>
    <t>m</t>
  </si>
  <si>
    <t>s</t>
  </si>
  <si>
    <t>minut</t>
  </si>
  <si>
    <r>
      <t xml:space="preserve">Výsledková listina           </t>
    </r>
    <r>
      <rPr>
        <b/>
        <sz val="22"/>
        <color indexed="8"/>
        <rFont val="Calibri"/>
        <family val="2"/>
        <charset val="238"/>
      </rPr>
      <t>CELKOVÉ POŘADÍ</t>
    </r>
  </si>
  <si>
    <t>Ostrov</t>
  </si>
  <si>
    <t>Jablunkov</t>
  </si>
  <si>
    <t>Praha - Řeporyje</t>
  </si>
  <si>
    <t>Velké Opatovice</t>
  </si>
  <si>
    <t>Holýšov</t>
  </si>
  <si>
    <t>FVW Triptis</t>
  </si>
  <si>
    <t>Frýdlant</t>
  </si>
  <si>
    <t>Náměšť na Hané</t>
  </si>
  <si>
    <t>Blovice</t>
  </si>
  <si>
    <t>Hradec Králové - Plačice</t>
  </si>
  <si>
    <t>Votice</t>
  </si>
  <si>
    <t>Rumburk</t>
  </si>
  <si>
    <t>Nové Město na Moravě</t>
  </si>
  <si>
    <t>Čas (hh:mm:ss)</t>
  </si>
  <si>
    <r>
      <t xml:space="preserve">          Výsledková listina     </t>
    </r>
    <r>
      <rPr>
        <b/>
        <sz val="22"/>
        <color indexed="8"/>
        <rFont val="Calibri"/>
        <family val="2"/>
        <charset val="238"/>
      </rPr>
      <t>DOSAŽENÉ BODY DRUŽSTVA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</si>
</sst>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E+00"/>
  </numFmts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/>
    <xf numFmtId="0" fontId="1" fillId="2" borderId="3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5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0" fillId="3" borderId="2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2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0" fontId="0" fillId="2" borderId="2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           CELKOVÉ POŘADÍ Soutěžní tým</c:v>
                </c:pt>
              </c:strCache>
            </c:strRef>
          </c:tx>
          <c:val>
            <c:numRef>
              <c:f>'Celkové pořadí'!$A$6:$A$27</c:f>
              <c:numCache>
                <c:formatCode>General</c:formatCod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pořadí'!$B$6:$B$27</c:f>
              <c:numCache>
                <c:formatCode>General</c:formatCode>
                <c:ptCount val="22"/>
                <c:pt idx="2" formatCode="mm:ss">
                  <c:v>1.2418981481481482E-2</c:v>
                </c:pt>
                <c:pt idx="3" formatCode="mm:ss">
                  <c:v>1.324074074074074E-2</c:v>
                </c:pt>
                <c:pt idx="4" formatCode="mm:ss">
                  <c:v>1.3449074074074073E-2</c:v>
                </c:pt>
                <c:pt idx="5" formatCode="mm:ss">
                  <c:v>1.230324074074074E-2</c:v>
                </c:pt>
                <c:pt idx="6" formatCode="mm:ss">
                  <c:v>1.3773148148148147E-2</c:v>
                </c:pt>
                <c:pt idx="7" formatCode="mm:ss">
                  <c:v>1.3182870370370371E-2</c:v>
                </c:pt>
                <c:pt idx="8" formatCode="mm:ss">
                  <c:v>1.3541666666666667E-2</c:v>
                </c:pt>
                <c:pt idx="9" formatCode="mm:ss">
                  <c:v>1.3344907407407408E-2</c:v>
                </c:pt>
                <c:pt idx="10" formatCode="mm:ss">
                  <c:v>1.3252314814814814E-2</c:v>
                </c:pt>
                <c:pt idx="11" formatCode="mm:ss">
                  <c:v>1.207175925925926E-2</c:v>
                </c:pt>
                <c:pt idx="12" formatCode="mm:ss">
                  <c:v>1.3136574074074077E-2</c:v>
                </c:pt>
                <c:pt idx="13" formatCode="mm:ss">
                  <c:v>1.3495370370370371E-2</c:v>
                </c:pt>
                <c:pt idx="14" formatCode="mm:ss">
                  <c:v>1.3414351851851851E-2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pořadí'!$G$6:$G$27</c:f>
              <c:numCache>
                <c:formatCode>General</c:formatCode>
                <c:ptCount val="22"/>
                <c:pt idx="0">
                  <c:v>0</c:v>
                </c:pt>
                <c:pt idx="2" formatCode="0">
                  <c:v>9</c:v>
                </c:pt>
                <c:pt idx="3" formatCode="0">
                  <c:v>13</c:v>
                </c:pt>
                <c:pt idx="4" formatCode="0">
                  <c:v>14</c:v>
                </c:pt>
                <c:pt idx="5" formatCode="0">
                  <c:v>9</c:v>
                </c:pt>
                <c:pt idx="6" formatCode="0">
                  <c:v>15</c:v>
                </c:pt>
                <c:pt idx="7" formatCode="0">
                  <c:v>12</c:v>
                </c:pt>
                <c:pt idx="8" formatCode="0">
                  <c:v>14</c:v>
                </c:pt>
                <c:pt idx="9" formatCode="0">
                  <c:v>13</c:v>
                </c:pt>
                <c:pt idx="10" formatCode="0">
                  <c:v>13</c:v>
                </c:pt>
                <c:pt idx="11" formatCode="0">
                  <c:v>8</c:v>
                </c:pt>
                <c:pt idx="12" formatCode="0">
                  <c:v>12</c:v>
                </c:pt>
                <c:pt idx="13" formatCode="0">
                  <c:v>14</c:v>
                </c:pt>
                <c:pt idx="14" formatCode="0">
                  <c:v>13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pořadí'!$H$6:$H$27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107</c:v>
                </c:pt>
                <c:pt idx="3" formatCode="0">
                  <c:v>113</c:v>
                </c:pt>
                <c:pt idx="4" formatCode="0">
                  <c:v>101</c:v>
                </c:pt>
                <c:pt idx="5" formatCode="0">
                  <c:v>102</c:v>
                </c:pt>
                <c:pt idx="6" formatCode="0">
                  <c:v>92</c:v>
                </c:pt>
                <c:pt idx="7" formatCode="0">
                  <c:v>102</c:v>
                </c:pt>
                <c:pt idx="8" formatCode="0">
                  <c:v>100</c:v>
                </c:pt>
                <c:pt idx="9" formatCode="0">
                  <c:v>105</c:v>
                </c:pt>
                <c:pt idx="10" formatCode="0">
                  <c:v>110</c:v>
                </c:pt>
                <c:pt idx="11" formatCode="0">
                  <c:v>113</c:v>
                </c:pt>
                <c:pt idx="12" formatCode="0">
                  <c:v>106</c:v>
                </c:pt>
                <c:pt idx="13" formatCode="0">
                  <c:v>103</c:v>
                </c:pt>
                <c:pt idx="14" formatCode="0">
                  <c:v>99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pořadí'!$I$6:$I$27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pořadí'!$J$6:$J$27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92</c:v>
                </c:pt>
                <c:pt idx="3" formatCode="0">
                  <c:v>92</c:v>
                </c:pt>
                <c:pt idx="4" formatCode="0">
                  <c:v>68</c:v>
                </c:pt>
                <c:pt idx="5" formatCode="0">
                  <c:v>99</c:v>
                </c:pt>
                <c:pt idx="6" formatCode="0">
                  <c:v>74</c:v>
                </c:pt>
                <c:pt idx="7" formatCode="0">
                  <c:v>73</c:v>
                </c:pt>
                <c:pt idx="8" formatCode="0">
                  <c:v>69</c:v>
                </c:pt>
                <c:pt idx="9" formatCode="0">
                  <c:v>83</c:v>
                </c:pt>
                <c:pt idx="10" formatCode="0">
                  <c:v>91</c:v>
                </c:pt>
                <c:pt idx="11" formatCode="0">
                  <c:v>96</c:v>
                </c:pt>
                <c:pt idx="12" formatCode="0">
                  <c:v>58</c:v>
                </c:pt>
                <c:pt idx="13" formatCode="0">
                  <c:v>80</c:v>
                </c:pt>
                <c:pt idx="14" formatCode="0">
                  <c:v>64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pořadí'!$K$6:$K$27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pořadí'!$L$6:$L$27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137</c:v>
                </c:pt>
                <c:pt idx="3" formatCode="0">
                  <c:v>131</c:v>
                </c:pt>
                <c:pt idx="4" formatCode="0">
                  <c:v>122</c:v>
                </c:pt>
                <c:pt idx="5" formatCode="0">
                  <c:v>134</c:v>
                </c:pt>
                <c:pt idx="6" formatCode="0">
                  <c:v>60</c:v>
                </c:pt>
                <c:pt idx="7" formatCode="0">
                  <c:v>95</c:v>
                </c:pt>
                <c:pt idx="8" formatCode="0">
                  <c:v>122</c:v>
                </c:pt>
                <c:pt idx="9" formatCode="0">
                  <c:v>126</c:v>
                </c:pt>
                <c:pt idx="10" formatCode="0">
                  <c:v>113</c:v>
                </c:pt>
                <c:pt idx="11" formatCode="0">
                  <c:v>136</c:v>
                </c:pt>
                <c:pt idx="12" formatCode="0">
                  <c:v>98</c:v>
                </c:pt>
                <c:pt idx="13" formatCode="0">
                  <c:v>113</c:v>
                </c:pt>
                <c:pt idx="14" formatCode="0">
                  <c:v>100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pořadí'!$M$6:$M$27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           CELKOVÉ POŘADÍ Celkové body</c:v>
                </c:pt>
              </c:strCache>
            </c:strRef>
          </c:tx>
          <c:val>
            <c:numRef>
              <c:f>'Celkové pořadí'!$N$6:$N$27</c:f>
              <c:numCache>
                <c:formatCode>General</c:formatCode>
                <c:ptCount val="22"/>
                <c:pt idx="2" formatCode="0">
                  <c:v>327</c:v>
                </c:pt>
                <c:pt idx="3" formatCode="0">
                  <c:v>323</c:v>
                </c:pt>
                <c:pt idx="4" formatCode="0">
                  <c:v>277</c:v>
                </c:pt>
                <c:pt idx="5" formatCode="0">
                  <c:v>326</c:v>
                </c:pt>
                <c:pt idx="6" formatCode="0">
                  <c:v>211</c:v>
                </c:pt>
                <c:pt idx="7" formatCode="0">
                  <c:v>258</c:v>
                </c:pt>
                <c:pt idx="8" formatCode="0">
                  <c:v>277</c:v>
                </c:pt>
                <c:pt idx="9" formatCode="0">
                  <c:v>301</c:v>
                </c:pt>
                <c:pt idx="10" formatCode="0">
                  <c:v>301</c:v>
                </c:pt>
                <c:pt idx="11" formatCode="0">
                  <c:v>337</c:v>
                </c:pt>
                <c:pt idx="12" formatCode="0">
                  <c:v>250</c:v>
                </c:pt>
                <c:pt idx="13" formatCode="0">
                  <c:v>282</c:v>
                </c:pt>
                <c:pt idx="14" formatCode="0">
                  <c:v>250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           CELKOVÉ POŘADÍ Celkové pořadí</c:v>
                </c:pt>
              </c:strCache>
            </c:strRef>
          </c:tx>
          <c:val>
            <c:numRef>
              <c:f>'Celkové pořadí'!$O$6:$O$27</c:f>
              <c:numCache>
                <c:formatCode>General</c:formatCode>
                <c:ptCount val="22"/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</c:numCache>
            </c:numRef>
          </c:val>
        </c:ser>
        <c:axId val="61351040"/>
        <c:axId val="61352576"/>
      </c:barChart>
      <c:catAx>
        <c:axId val="61351040"/>
        <c:scaling>
          <c:orientation val="minMax"/>
        </c:scaling>
        <c:axPos val="b"/>
        <c:tickLblPos val="nextTo"/>
        <c:crossAx val="61352576"/>
        <c:crosses val="autoZero"/>
        <c:auto val="1"/>
        <c:lblAlgn val="ctr"/>
        <c:lblOffset val="100"/>
      </c:catAx>
      <c:valAx>
        <c:axId val="61352576"/>
        <c:scaling>
          <c:orientation val="minMax"/>
        </c:scaling>
        <c:axPos val="l"/>
        <c:majorGridlines/>
        <c:numFmt formatCode="General" sourceLinked="1"/>
        <c:tickLblPos val="nextTo"/>
        <c:crossAx val="6135104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           CELKOVÉ POŘADÍ Soutěžní tým</c:v>
                </c:pt>
              </c:strCache>
            </c:strRef>
          </c:tx>
          <c:val>
            <c:numRef>
              <c:f>'Celkové pořadí'!$A$6:$A$27</c:f>
              <c:numCache>
                <c:formatCode>General</c:formatCod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pořadí'!$B$6:$B$27</c:f>
              <c:numCache>
                <c:formatCode>General</c:formatCode>
                <c:ptCount val="22"/>
                <c:pt idx="2" formatCode="mm:ss">
                  <c:v>1.2418981481481482E-2</c:v>
                </c:pt>
                <c:pt idx="3" formatCode="mm:ss">
                  <c:v>1.324074074074074E-2</c:v>
                </c:pt>
                <c:pt idx="4" formatCode="mm:ss">
                  <c:v>1.3449074074074073E-2</c:v>
                </c:pt>
                <c:pt idx="5" formatCode="mm:ss">
                  <c:v>1.230324074074074E-2</c:v>
                </c:pt>
                <c:pt idx="6" formatCode="mm:ss">
                  <c:v>1.3773148148148147E-2</c:v>
                </c:pt>
                <c:pt idx="7" formatCode="mm:ss">
                  <c:v>1.3182870370370371E-2</c:v>
                </c:pt>
                <c:pt idx="8" formatCode="mm:ss">
                  <c:v>1.3541666666666667E-2</c:v>
                </c:pt>
                <c:pt idx="9" formatCode="mm:ss">
                  <c:v>1.3344907407407408E-2</c:v>
                </c:pt>
                <c:pt idx="10" formatCode="mm:ss">
                  <c:v>1.3252314814814814E-2</c:v>
                </c:pt>
                <c:pt idx="11" formatCode="mm:ss">
                  <c:v>1.207175925925926E-2</c:v>
                </c:pt>
                <c:pt idx="12" formatCode="mm:ss">
                  <c:v>1.3136574074074077E-2</c:v>
                </c:pt>
                <c:pt idx="13" formatCode="mm:ss">
                  <c:v>1.3495370370370371E-2</c:v>
                </c:pt>
                <c:pt idx="14" formatCode="mm:ss">
                  <c:v>1.3414351851851851E-2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pořadí'!$G$6:$G$27</c:f>
              <c:numCache>
                <c:formatCode>General</c:formatCode>
                <c:ptCount val="22"/>
                <c:pt idx="0">
                  <c:v>0</c:v>
                </c:pt>
                <c:pt idx="2" formatCode="0">
                  <c:v>9</c:v>
                </c:pt>
                <c:pt idx="3" formatCode="0">
                  <c:v>13</c:v>
                </c:pt>
                <c:pt idx="4" formatCode="0">
                  <c:v>14</c:v>
                </c:pt>
                <c:pt idx="5" formatCode="0">
                  <c:v>9</c:v>
                </c:pt>
                <c:pt idx="6" formatCode="0">
                  <c:v>15</c:v>
                </c:pt>
                <c:pt idx="7" formatCode="0">
                  <c:v>12</c:v>
                </c:pt>
                <c:pt idx="8" formatCode="0">
                  <c:v>14</c:v>
                </c:pt>
                <c:pt idx="9" formatCode="0">
                  <c:v>13</c:v>
                </c:pt>
                <c:pt idx="10" formatCode="0">
                  <c:v>13</c:v>
                </c:pt>
                <c:pt idx="11" formatCode="0">
                  <c:v>8</c:v>
                </c:pt>
                <c:pt idx="12" formatCode="0">
                  <c:v>12</c:v>
                </c:pt>
                <c:pt idx="13" formatCode="0">
                  <c:v>14</c:v>
                </c:pt>
                <c:pt idx="14" formatCode="0">
                  <c:v>13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pořadí'!$H$6:$H$27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107</c:v>
                </c:pt>
                <c:pt idx="3" formatCode="0">
                  <c:v>113</c:v>
                </c:pt>
                <c:pt idx="4" formatCode="0">
                  <c:v>101</c:v>
                </c:pt>
                <c:pt idx="5" formatCode="0">
                  <c:v>102</c:v>
                </c:pt>
                <c:pt idx="6" formatCode="0">
                  <c:v>92</c:v>
                </c:pt>
                <c:pt idx="7" formatCode="0">
                  <c:v>102</c:v>
                </c:pt>
                <c:pt idx="8" formatCode="0">
                  <c:v>100</c:v>
                </c:pt>
                <c:pt idx="9" formatCode="0">
                  <c:v>105</c:v>
                </c:pt>
                <c:pt idx="10" formatCode="0">
                  <c:v>110</c:v>
                </c:pt>
                <c:pt idx="11" formatCode="0">
                  <c:v>113</c:v>
                </c:pt>
                <c:pt idx="12" formatCode="0">
                  <c:v>106</c:v>
                </c:pt>
                <c:pt idx="13" formatCode="0">
                  <c:v>103</c:v>
                </c:pt>
                <c:pt idx="14" formatCode="0">
                  <c:v>99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pořadí'!$I$6:$I$27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pořadí'!$J$6:$J$27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92</c:v>
                </c:pt>
                <c:pt idx="3" formatCode="0">
                  <c:v>92</c:v>
                </c:pt>
                <c:pt idx="4" formatCode="0">
                  <c:v>68</c:v>
                </c:pt>
                <c:pt idx="5" formatCode="0">
                  <c:v>99</c:v>
                </c:pt>
                <c:pt idx="6" formatCode="0">
                  <c:v>74</c:v>
                </c:pt>
                <c:pt idx="7" formatCode="0">
                  <c:v>73</c:v>
                </c:pt>
                <c:pt idx="8" formatCode="0">
                  <c:v>69</c:v>
                </c:pt>
                <c:pt idx="9" formatCode="0">
                  <c:v>83</c:v>
                </c:pt>
                <c:pt idx="10" formatCode="0">
                  <c:v>91</c:v>
                </c:pt>
                <c:pt idx="11" formatCode="0">
                  <c:v>96</c:v>
                </c:pt>
                <c:pt idx="12" formatCode="0">
                  <c:v>58</c:v>
                </c:pt>
                <c:pt idx="13" formatCode="0">
                  <c:v>80</c:v>
                </c:pt>
                <c:pt idx="14" formatCode="0">
                  <c:v>64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pořadí'!$K$6:$K$27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pořadí'!$L$6:$L$27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137</c:v>
                </c:pt>
                <c:pt idx="3" formatCode="0">
                  <c:v>131</c:v>
                </c:pt>
                <c:pt idx="4" formatCode="0">
                  <c:v>122</c:v>
                </c:pt>
                <c:pt idx="5" formatCode="0">
                  <c:v>134</c:v>
                </c:pt>
                <c:pt idx="6" formatCode="0">
                  <c:v>60</c:v>
                </c:pt>
                <c:pt idx="7" formatCode="0">
                  <c:v>95</c:v>
                </c:pt>
                <c:pt idx="8" formatCode="0">
                  <c:v>122</c:v>
                </c:pt>
                <c:pt idx="9" formatCode="0">
                  <c:v>126</c:v>
                </c:pt>
                <c:pt idx="10" formatCode="0">
                  <c:v>113</c:v>
                </c:pt>
                <c:pt idx="11" formatCode="0">
                  <c:v>136</c:v>
                </c:pt>
                <c:pt idx="12" formatCode="0">
                  <c:v>98</c:v>
                </c:pt>
                <c:pt idx="13" formatCode="0">
                  <c:v>113</c:v>
                </c:pt>
                <c:pt idx="14" formatCode="0">
                  <c:v>100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pořadí'!$M$6:$M$27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           CELKOVÉ POŘADÍ Celkové body</c:v>
                </c:pt>
              </c:strCache>
            </c:strRef>
          </c:tx>
          <c:val>
            <c:numRef>
              <c:f>'Celkové pořadí'!$N$6:$N$27</c:f>
              <c:numCache>
                <c:formatCode>General</c:formatCode>
                <c:ptCount val="22"/>
                <c:pt idx="2" formatCode="0">
                  <c:v>327</c:v>
                </c:pt>
                <c:pt idx="3" formatCode="0">
                  <c:v>323</c:v>
                </c:pt>
                <c:pt idx="4" formatCode="0">
                  <c:v>277</c:v>
                </c:pt>
                <c:pt idx="5" formatCode="0">
                  <c:v>326</c:v>
                </c:pt>
                <c:pt idx="6" formatCode="0">
                  <c:v>211</c:v>
                </c:pt>
                <c:pt idx="7" formatCode="0">
                  <c:v>258</c:v>
                </c:pt>
                <c:pt idx="8" formatCode="0">
                  <c:v>277</c:v>
                </c:pt>
                <c:pt idx="9" formatCode="0">
                  <c:v>301</c:v>
                </c:pt>
                <c:pt idx="10" formatCode="0">
                  <c:v>301</c:v>
                </c:pt>
                <c:pt idx="11" formatCode="0">
                  <c:v>337</c:v>
                </c:pt>
                <c:pt idx="12" formatCode="0">
                  <c:v>250</c:v>
                </c:pt>
                <c:pt idx="13" formatCode="0">
                  <c:v>282</c:v>
                </c:pt>
                <c:pt idx="14" formatCode="0">
                  <c:v>250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           CELKOVÉ POŘADÍ Celkové pořadí</c:v>
                </c:pt>
              </c:strCache>
            </c:strRef>
          </c:tx>
          <c:val>
            <c:numRef>
              <c:f>'Celkové pořadí'!$O$6:$O$27</c:f>
              <c:numCache>
                <c:formatCode>General</c:formatCode>
                <c:ptCount val="22"/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</c:numCache>
            </c:numRef>
          </c:val>
        </c:ser>
        <c:axId val="62375424"/>
        <c:axId val="62376960"/>
      </c:barChart>
      <c:catAx>
        <c:axId val="62375424"/>
        <c:scaling>
          <c:orientation val="minMax"/>
        </c:scaling>
        <c:axPos val="b"/>
        <c:tickLblPos val="nextTo"/>
        <c:crossAx val="62376960"/>
        <c:crosses val="autoZero"/>
        <c:auto val="1"/>
        <c:lblAlgn val="ctr"/>
        <c:lblOffset val="100"/>
      </c:catAx>
      <c:valAx>
        <c:axId val="62376960"/>
        <c:scaling>
          <c:orientation val="minMax"/>
        </c:scaling>
        <c:axPos val="l"/>
        <c:majorGridlines/>
        <c:numFmt formatCode="General" sourceLinked="1"/>
        <c:tickLblPos val="nextTo"/>
        <c:crossAx val="62375424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           CELKOVÉ POŘADÍ Soutěžní tým</c:v>
                </c:pt>
              </c:strCache>
            </c:strRef>
          </c:tx>
          <c:val>
            <c:numRef>
              <c:f>'Celkové pořadí'!$A$6:$A$27</c:f>
              <c:numCache>
                <c:formatCode>General</c:formatCod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pořadí'!$B$6:$B$27</c:f>
              <c:numCache>
                <c:formatCode>General</c:formatCode>
                <c:ptCount val="22"/>
                <c:pt idx="2" formatCode="mm:ss">
                  <c:v>1.2418981481481482E-2</c:v>
                </c:pt>
                <c:pt idx="3" formatCode="mm:ss">
                  <c:v>1.324074074074074E-2</c:v>
                </c:pt>
                <c:pt idx="4" formatCode="mm:ss">
                  <c:v>1.3449074074074073E-2</c:v>
                </c:pt>
                <c:pt idx="5" formatCode="mm:ss">
                  <c:v>1.230324074074074E-2</c:v>
                </c:pt>
                <c:pt idx="6" formatCode="mm:ss">
                  <c:v>1.3773148148148147E-2</c:v>
                </c:pt>
                <c:pt idx="7" formatCode="mm:ss">
                  <c:v>1.3182870370370371E-2</c:v>
                </c:pt>
                <c:pt idx="8" formatCode="mm:ss">
                  <c:v>1.3541666666666667E-2</c:v>
                </c:pt>
                <c:pt idx="9" formatCode="mm:ss">
                  <c:v>1.3344907407407408E-2</c:v>
                </c:pt>
                <c:pt idx="10" formatCode="mm:ss">
                  <c:v>1.3252314814814814E-2</c:v>
                </c:pt>
                <c:pt idx="11" formatCode="mm:ss">
                  <c:v>1.207175925925926E-2</c:v>
                </c:pt>
                <c:pt idx="12" formatCode="mm:ss">
                  <c:v>1.3136574074074077E-2</c:v>
                </c:pt>
                <c:pt idx="13" formatCode="mm:ss">
                  <c:v>1.3495370370370371E-2</c:v>
                </c:pt>
                <c:pt idx="14" formatCode="mm:ss">
                  <c:v>1.3414351851851851E-2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           CELKOVÉ POŘADÍ Čas (hh:mm:ss)</c:v>
                </c:pt>
              </c:strCache>
            </c:strRef>
          </c:tx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pořadí'!$G$6:$G$27</c:f>
              <c:numCache>
                <c:formatCode>General</c:formatCode>
                <c:ptCount val="22"/>
                <c:pt idx="0">
                  <c:v>0</c:v>
                </c:pt>
                <c:pt idx="2" formatCode="0">
                  <c:v>9</c:v>
                </c:pt>
                <c:pt idx="3" formatCode="0">
                  <c:v>13</c:v>
                </c:pt>
                <c:pt idx="4" formatCode="0">
                  <c:v>14</c:v>
                </c:pt>
                <c:pt idx="5" formatCode="0">
                  <c:v>9</c:v>
                </c:pt>
                <c:pt idx="6" formatCode="0">
                  <c:v>15</c:v>
                </c:pt>
                <c:pt idx="7" formatCode="0">
                  <c:v>12</c:v>
                </c:pt>
                <c:pt idx="8" formatCode="0">
                  <c:v>14</c:v>
                </c:pt>
                <c:pt idx="9" formatCode="0">
                  <c:v>13</c:v>
                </c:pt>
                <c:pt idx="10" formatCode="0">
                  <c:v>13</c:v>
                </c:pt>
                <c:pt idx="11" formatCode="0">
                  <c:v>8</c:v>
                </c:pt>
                <c:pt idx="12" formatCode="0">
                  <c:v>12</c:v>
                </c:pt>
                <c:pt idx="13" formatCode="0">
                  <c:v>14</c:v>
                </c:pt>
                <c:pt idx="14" formatCode="0">
                  <c:v>13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pořadí'!$H$6:$H$27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107</c:v>
                </c:pt>
                <c:pt idx="3" formatCode="0">
                  <c:v>113</c:v>
                </c:pt>
                <c:pt idx="4" formatCode="0">
                  <c:v>101</c:v>
                </c:pt>
                <c:pt idx="5" formatCode="0">
                  <c:v>102</c:v>
                </c:pt>
                <c:pt idx="6" formatCode="0">
                  <c:v>92</c:v>
                </c:pt>
                <c:pt idx="7" formatCode="0">
                  <c:v>102</c:v>
                </c:pt>
                <c:pt idx="8" formatCode="0">
                  <c:v>100</c:v>
                </c:pt>
                <c:pt idx="9" formatCode="0">
                  <c:v>105</c:v>
                </c:pt>
                <c:pt idx="10" formatCode="0">
                  <c:v>110</c:v>
                </c:pt>
                <c:pt idx="11" formatCode="0">
                  <c:v>113</c:v>
                </c:pt>
                <c:pt idx="12" formatCode="0">
                  <c:v>106</c:v>
                </c:pt>
                <c:pt idx="13" formatCode="0">
                  <c:v>103</c:v>
                </c:pt>
                <c:pt idx="14" formatCode="0">
                  <c:v>99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pořadí'!$I$6:$I$27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pořadí'!$J$6:$J$27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92</c:v>
                </c:pt>
                <c:pt idx="3" formatCode="0">
                  <c:v>92</c:v>
                </c:pt>
                <c:pt idx="4" formatCode="0">
                  <c:v>68</c:v>
                </c:pt>
                <c:pt idx="5" formatCode="0">
                  <c:v>99</c:v>
                </c:pt>
                <c:pt idx="6" formatCode="0">
                  <c:v>74</c:v>
                </c:pt>
                <c:pt idx="7" formatCode="0">
                  <c:v>73</c:v>
                </c:pt>
                <c:pt idx="8" formatCode="0">
                  <c:v>69</c:v>
                </c:pt>
                <c:pt idx="9" formatCode="0">
                  <c:v>83</c:v>
                </c:pt>
                <c:pt idx="10" formatCode="0">
                  <c:v>91</c:v>
                </c:pt>
                <c:pt idx="11" formatCode="0">
                  <c:v>96</c:v>
                </c:pt>
                <c:pt idx="12" formatCode="0">
                  <c:v>58</c:v>
                </c:pt>
                <c:pt idx="13" formatCode="0">
                  <c:v>80</c:v>
                </c:pt>
                <c:pt idx="14" formatCode="0">
                  <c:v>64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pořadí'!$K$6:$K$27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pořadí'!$L$6:$L$27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">
                  <c:v>137</c:v>
                </c:pt>
                <c:pt idx="3" formatCode="0">
                  <c:v>131</c:v>
                </c:pt>
                <c:pt idx="4" formatCode="0">
                  <c:v>122</c:v>
                </c:pt>
                <c:pt idx="5" formatCode="0">
                  <c:v>134</c:v>
                </c:pt>
                <c:pt idx="6" formatCode="0">
                  <c:v>60</c:v>
                </c:pt>
                <c:pt idx="7" formatCode="0">
                  <c:v>95</c:v>
                </c:pt>
                <c:pt idx="8" formatCode="0">
                  <c:v>122</c:v>
                </c:pt>
                <c:pt idx="9" formatCode="0">
                  <c:v>126</c:v>
                </c:pt>
                <c:pt idx="10" formatCode="0">
                  <c:v>113</c:v>
                </c:pt>
                <c:pt idx="11" formatCode="0">
                  <c:v>136</c:v>
                </c:pt>
                <c:pt idx="12" formatCode="0">
                  <c:v>98</c:v>
                </c:pt>
                <c:pt idx="13" formatCode="0">
                  <c:v>113</c:v>
                </c:pt>
                <c:pt idx="14" formatCode="0">
                  <c:v>100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           CELKOVÉ POŘADÍ Hodnocení</c:v>
                </c:pt>
              </c:strCache>
            </c:strRef>
          </c:tx>
          <c:val>
            <c:numRef>
              <c:f>'Celkové pořadí'!$M$6:$M$27</c:f>
              <c:numCache>
                <c:formatCode>General</c:formatCod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           CELKOVÉ POŘADÍ Celkové body</c:v>
                </c:pt>
              </c:strCache>
            </c:strRef>
          </c:tx>
          <c:val>
            <c:numRef>
              <c:f>'Celkové pořadí'!$N$6:$N$27</c:f>
              <c:numCache>
                <c:formatCode>General</c:formatCode>
                <c:ptCount val="22"/>
                <c:pt idx="2" formatCode="0">
                  <c:v>327</c:v>
                </c:pt>
                <c:pt idx="3" formatCode="0">
                  <c:v>323</c:v>
                </c:pt>
                <c:pt idx="4" formatCode="0">
                  <c:v>277</c:v>
                </c:pt>
                <c:pt idx="5" formatCode="0">
                  <c:v>326</c:v>
                </c:pt>
                <c:pt idx="6" formatCode="0">
                  <c:v>211</c:v>
                </c:pt>
                <c:pt idx="7" formatCode="0">
                  <c:v>258</c:v>
                </c:pt>
                <c:pt idx="8" formatCode="0">
                  <c:v>277</c:v>
                </c:pt>
                <c:pt idx="9" formatCode="0">
                  <c:v>301</c:v>
                </c:pt>
                <c:pt idx="10" formatCode="0">
                  <c:v>301</c:v>
                </c:pt>
                <c:pt idx="11" formatCode="0">
                  <c:v>337</c:v>
                </c:pt>
                <c:pt idx="12" formatCode="0">
                  <c:v>250</c:v>
                </c:pt>
                <c:pt idx="13" formatCode="0">
                  <c:v>282</c:v>
                </c:pt>
                <c:pt idx="14" formatCode="0">
                  <c:v>250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           CELKOVÉ POŘADÍ Celkové pořadí</c:v>
                </c:pt>
              </c:strCache>
            </c:strRef>
          </c:tx>
          <c:val>
            <c:numRef>
              <c:f>'Celkové pořadí'!$O$6:$O$27</c:f>
              <c:numCache>
                <c:formatCode>General</c:formatCode>
                <c:ptCount val="22"/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</c:numCache>
            </c:numRef>
          </c:val>
        </c:ser>
        <c:axId val="65828736"/>
        <c:axId val="65830272"/>
      </c:barChart>
      <c:catAx>
        <c:axId val="65828736"/>
        <c:scaling>
          <c:orientation val="minMax"/>
        </c:scaling>
        <c:axPos val="b"/>
        <c:tickLblPos val="nextTo"/>
        <c:crossAx val="65830272"/>
        <c:crosses val="autoZero"/>
        <c:auto val="1"/>
        <c:lblAlgn val="ctr"/>
        <c:lblOffset val="100"/>
      </c:catAx>
      <c:valAx>
        <c:axId val="65830272"/>
        <c:scaling>
          <c:orientation val="minMax"/>
        </c:scaling>
        <c:axPos val="l"/>
        <c:majorGridlines/>
        <c:numFmt formatCode="General" sourceLinked="1"/>
        <c:tickLblPos val="nextTo"/>
        <c:crossAx val="658287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089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089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089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790575</xdr:colOff>
      <xdr:row>3</xdr:row>
      <xdr:rowOff>180975</xdr:rowOff>
    </xdr:to>
    <xdr:pic>
      <xdr:nvPicPr>
        <xdr:cNvPr id="1025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0</xdr:col>
      <xdr:colOff>942975</xdr:colOff>
      <xdr:row>3</xdr:row>
      <xdr:rowOff>180975</xdr:rowOff>
    </xdr:to>
    <xdr:pic>
      <xdr:nvPicPr>
        <xdr:cNvPr id="3073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0</xdr:row>
      <xdr:rowOff>30307</xdr:rowOff>
    </xdr:from>
    <xdr:to>
      <xdr:col>0</xdr:col>
      <xdr:colOff>562841</xdr:colOff>
      <xdr:row>3</xdr:row>
      <xdr:rowOff>139618</xdr:rowOff>
    </xdr:to>
    <xdr:pic>
      <xdr:nvPicPr>
        <xdr:cNvPr id="2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9</xdr:row>
      <xdr:rowOff>30307</xdr:rowOff>
    </xdr:from>
    <xdr:to>
      <xdr:col>0</xdr:col>
      <xdr:colOff>562841</xdr:colOff>
      <xdr:row>12</xdr:row>
      <xdr:rowOff>139618</xdr:rowOff>
    </xdr:to>
    <xdr:pic>
      <xdr:nvPicPr>
        <xdr:cNvPr id="16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18</xdr:row>
      <xdr:rowOff>30307</xdr:rowOff>
    </xdr:from>
    <xdr:to>
      <xdr:col>0</xdr:col>
      <xdr:colOff>562841</xdr:colOff>
      <xdr:row>21</xdr:row>
      <xdr:rowOff>139618</xdr:rowOff>
    </xdr:to>
    <xdr:pic>
      <xdr:nvPicPr>
        <xdr:cNvPr id="17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27</xdr:row>
      <xdr:rowOff>30307</xdr:rowOff>
    </xdr:from>
    <xdr:to>
      <xdr:col>0</xdr:col>
      <xdr:colOff>562841</xdr:colOff>
      <xdr:row>30</xdr:row>
      <xdr:rowOff>139618</xdr:rowOff>
    </xdr:to>
    <xdr:pic>
      <xdr:nvPicPr>
        <xdr:cNvPr id="18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36</xdr:row>
      <xdr:rowOff>30307</xdr:rowOff>
    </xdr:from>
    <xdr:to>
      <xdr:col>0</xdr:col>
      <xdr:colOff>562841</xdr:colOff>
      <xdr:row>39</xdr:row>
      <xdr:rowOff>139618</xdr:rowOff>
    </xdr:to>
    <xdr:pic>
      <xdr:nvPicPr>
        <xdr:cNvPr id="19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45</xdr:row>
      <xdr:rowOff>30307</xdr:rowOff>
    </xdr:from>
    <xdr:to>
      <xdr:col>0</xdr:col>
      <xdr:colOff>562841</xdr:colOff>
      <xdr:row>48</xdr:row>
      <xdr:rowOff>139618</xdr:rowOff>
    </xdr:to>
    <xdr:pic>
      <xdr:nvPicPr>
        <xdr:cNvPr id="20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54</xdr:row>
      <xdr:rowOff>30307</xdr:rowOff>
    </xdr:from>
    <xdr:to>
      <xdr:col>0</xdr:col>
      <xdr:colOff>562841</xdr:colOff>
      <xdr:row>57</xdr:row>
      <xdr:rowOff>139618</xdr:rowOff>
    </xdr:to>
    <xdr:pic>
      <xdr:nvPicPr>
        <xdr:cNvPr id="21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63</xdr:row>
      <xdr:rowOff>30307</xdr:rowOff>
    </xdr:from>
    <xdr:to>
      <xdr:col>0</xdr:col>
      <xdr:colOff>562841</xdr:colOff>
      <xdr:row>66</xdr:row>
      <xdr:rowOff>139618</xdr:rowOff>
    </xdr:to>
    <xdr:pic>
      <xdr:nvPicPr>
        <xdr:cNvPr id="22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72</xdr:row>
      <xdr:rowOff>30307</xdr:rowOff>
    </xdr:from>
    <xdr:to>
      <xdr:col>0</xdr:col>
      <xdr:colOff>562841</xdr:colOff>
      <xdr:row>75</xdr:row>
      <xdr:rowOff>139618</xdr:rowOff>
    </xdr:to>
    <xdr:pic>
      <xdr:nvPicPr>
        <xdr:cNvPr id="23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81</xdr:row>
      <xdr:rowOff>30307</xdr:rowOff>
    </xdr:from>
    <xdr:to>
      <xdr:col>0</xdr:col>
      <xdr:colOff>562841</xdr:colOff>
      <xdr:row>84</xdr:row>
      <xdr:rowOff>139618</xdr:rowOff>
    </xdr:to>
    <xdr:pic>
      <xdr:nvPicPr>
        <xdr:cNvPr id="24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90</xdr:row>
      <xdr:rowOff>30307</xdr:rowOff>
    </xdr:from>
    <xdr:to>
      <xdr:col>0</xdr:col>
      <xdr:colOff>562841</xdr:colOff>
      <xdr:row>93</xdr:row>
      <xdr:rowOff>139618</xdr:rowOff>
    </xdr:to>
    <xdr:pic>
      <xdr:nvPicPr>
        <xdr:cNvPr id="25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99</xdr:row>
      <xdr:rowOff>30307</xdr:rowOff>
    </xdr:from>
    <xdr:to>
      <xdr:col>0</xdr:col>
      <xdr:colOff>562841</xdr:colOff>
      <xdr:row>102</xdr:row>
      <xdr:rowOff>139618</xdr:rowOff>
    </xdr:to>
    <xdr:pic>
      <xdr:nvPicPr>
        <xdr:cNvPr id="26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0307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17318</xdr:colOff>
      <xdr:row>108</xdr:row>
      <xdr:rowOff>30307</xdr:rowOff>
    </xdr:from>
    <xdr:to>
      <xdr:col>0</xdr:col>
      <xdr:colOff>562841</xdr:colOff>
      <xdr:row>111</xdr:row>
      <xdr:rowOff>139618</xdr:rowOff>
    </xdr:to>
    <xdr:pic>
      <xdr:nvPicPr>
        <xdr:cNvPr id="27" name="Picture 1" descr="Logo_Vyprostovani_Oso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8" y="33826739"/>
          <a:ext cx="545523" cy="680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0"/>
  <sheetViews>
    <sheetView zoomScaleNormal="100" workbookViewId="0">
      <selection activeCell="R9" sqref="R9"/>
    </sheetView>
  </sheetViews>
  <sheetFormatPr defaultRowHeight="15"/>
  <cols>
    <col min="1" max="1" width="17.140625" style="19" customWidth="1"/>
    <col min="2" max="2" width="10.85546875" customWidth="1"/>
    <col min="3" max="4" width="7.42578125" hidden="1" customWidth="1"/>
    <col min="5" max="5" width="7.7109375" hidden="1" customWidth="1"/>
    <col min="6" max="6" width="7.42578125" hidden="1" customWidth="1"/>
    <col min="7" max="7" width="9.7109375" customWidth="1"/>
    <col min="8" max="13" width="7.42578125" customWidth="1"/>
    <col min="14" max="14" width="8" customWidth="1"/>
    <col min="15" max="15" width="8.140625" customWidth="1"/>
    <col min="16" max="16" width="9.140625" style="16"/>
    <col min="17" max="17" width="10.85546875" style="16" bestFit="1" customWidth="1"/>
    <col min="18" max="25" width="9.140625" style="16"/>
  </cols>
  <sheetData>
    <row r="1" spans="1:1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0" customHeight="1">
      <c r="A5" s="30" t="s">
        <v>0</v>
      </c>
      <c r="B5" s="21" t="s">
        <v>30</v>
      </c>
      <c r="C5" s="6"/>
      <c r="D5" s="6"/>
      <c r="E5" s="6"/>
      <c r="F5" s="6"/>
      <c r="G5" s="24" t="s">
        <v>10</v>
      </c>
      <c r="H5" s="25"/>
      <c r="I5" s="25"/>
      <c r="J5" s="25"/>
      <c r="K5" s="25"/>
      <c r="L5" s="25"/>
      <c r="M5" s="26"/>
      <c r="N5" s="21" t="s">
        <v>5</v>
      </c>
      <c r="O5" s="28" t="s">
        <v>6</v>
      </c>
    </row>
    <row r="6" spans="1:15" ht="45" customHeight="1">
      <c r="A6" s="30"/>
      <c r="B6" s="31"/>
      <c r="C6" s="2"/>
      <c r="D6" s="2"/>
      <c r="E6" s="2"/>
      <c r="F6" s="2"/>
      <c r="G6" s="33" t="s">
        <v>2</v>
      </c>
      <c r="H6" s="27" t="s">
        <v>7</v>
      </c>
      <c r="I6" s="27"/>
      <c r="J6" s="28" t="s">
        <v>8</v>
      </c>
      <c r="K6" s="28"/>
      <c r="L6" s="28" t="s">
        <v>9</v>
      </c>
      <c r="M6" s="28"/>
      <c r="N6" s="22"/>
      <c r="O6" s="29"/>
    </row>
    <row r="7" spans="1:15">
      <c r="A7" s="30"/>
      <c r="B7" s="32"/>
      <c r="C7" s="2" t="s">
        <v>12</v>
      </c>
      <c r="D7" s="2" t="s">
        <v>13</v>
      </c>
      <c r="E7" s="2" t="s">
        <v>14</v>
      </c>
      <c r="F7" s="11" t="s">
        <v>15</v>
      </c>
      <c r="G7" s="34"/>
      <c r="H7" s="3" t="s">
        <v>3</v>
      </c>
      <c r="I7" s="3" t="s">
        <v>4</v>
      </c>
      <c r="J7" s="3" t="s">
        <v>3</v>
      </c>
      <c r="K7" s="3" t="s">
        <v>4</v>
      </c>
      <c r="L7" s="3" t="s">
        <v>3</v>
      </c>
      <c r="M7" s="3" t="s">
        <v>4</v>
      </c>
      <c r="N7" s="23"/>
      <c r="O7" s="29"/>
    </row>
    <row r="8" spans="1:15" ht="30" customHeight="1">
      <c r="A8" s="17" t="s">
        <v>17</v>
      </c>
      <c r="B8" s="9">
        <v>1.2418981481481482E-2</v>
      </c>
      <c r="C8" s="10">
        <f>HOUR(B8)</f>
        <v>0</v>
      </c>
      <c r="D8" s="10">
        <f>MINUTE(B8)</f>
        <v>17</v>
      </c>
      <c r="E8" s="10">
        <f>SECOND(B8)</f>
        <v>53</v>
      </c>
      <c r="F8" s="10">
        <f t="shared" ref="F8:F17" si="0">IF(D8=15,0,IF(D8=16,3,IF(D8=17,6,IF(D8=18,9,IF(D8=19,12,IF(D8=20,IF(E8&gt;0,"DD",IF(D8=20,15,))))))))</f>
        <v>6</v>
      </c>
      <c r="G8" s="12">
        <f>IF(F8="DD","diskvalif.",IF(D8&lt;15,0,IF(E8&gt;=40,F8+3,IF(E8&gt;=20,F8+2,IF(E8&gt;=0,F8+1,"chyba")))))</f>
        <v>9</v>
      </c>
      <c r="H8" s="7">
        <v>107</v>
      </c>
      <c r="I8" s="8"/>
      <c r="J8" s="7">
        <v>92</v>
      </c>
      <c r="K8" s="8"/>
      <c r="L8" s="7">
        <v>137</v>
      </c>
      <c r="M8" s="8"/>
      <c r="N8" s="7">
        <f>SUM(H8,J8,L8)-G8</f>
        <v>327</v>
      </c>
      <c r="O8" s="10">
        <f>RANK(N8,$N$8:$N$22,0)</f>
        <v>2</v>
      </c>
    </row>
    <row r="9" spans="1:15" ht="30" customHeight="1">
      <c r="A9" s="17" t="s">
        <v>18</v>
      </c>
      <c r="B9" s="9">
        <v>1.324074074074074E-2</v>
      </c>
      <c r="C9" s="10">
        <f t="shared" ref="C9:C27" si="1">HOUR(B9)</f>
        <v>0</v>
      </c>
      <c r="D9" s="10">
        <f t="shared" ref="D9:D27" si="2">MINUTE(B9)</f>
        <v>19</v>
      </c>
      <c r="E9" s="10">
        <f t="shared" ref="E9:E27" si="3">SECOND(B9)</f>
        <v>4</v>
      </c>
      <c r="F9" s="10">
        <f t="shared" si="0"/>
        <v>12</v>
      </c>
      <c r="G9" s="12">
        <f t="shared" ref="G9:G27" si="4">IF(F9="DD","diskvalif.",IF(D9&lt;15,0,IF(E9&gt;=40,F9+3,IF(E9&gt;=20,F9+2,IF(E9&gt;=0,F9+1,"chyba")))))</f>
        <v>13</v>
      </c>
      <c r="H9" s="7">
        <v>113</v>
      </c>
      <c r="I9" s="8"/>
      <c r="J9" s="7">
        <v>92</v>
      </c>
      <c r="K9" s="8"/>
      <c r="L9" s="7">
        <v>131</v>
      </c>
      <c r="M9" s="8"/>
      <c r="N9" s="7">
        <f t="shared" ref="N9:N27" si="5">SUM(H9,J9,L9)-G9</f>
        <v>323</v>
      </c>
      <c r="O9" s="10">
        <f t="shared" ref="O9:O19" si="6">RANK(N9,$N$8:$N$22,0)</f>
        <v>4</v>
      </c>
    </row>
    <row r="10" spans="1:15" ht="30" customHeight="1">
      <c r="A10" s="17" t="s">
        <v>19</v>
      </c>
      <c r="B10" s="9">
        <v>1.3449074074074073E-2</v>
      </c>
      <c r="C10" s="10">
        <f t="shared" si="1"/>
        <v>0</v>
      </c>
      <c r="D10" s="10">
        <f t="shared" si="2"/>
        <v>19</v>
      </c>
      <c r="E10" s="10">
        <f t="shared" si="3"/>
        <v>22</v>
      </c>
      <c r="F10" s="10">
        <f t="shared" si="0"/>
        <v>12</v>
      </c>
      <c r="G10" s="12">
        <f t="shared" si="4"/>
        <v>14</v>
      </c>
      <c r="H10" s="7">
        <v>101</v>
      </c>
      <c r="I10" s="8"/>
      <c r="J10" s="7">
        <v>68</v>
      </c>
      <c r="K10" s="8"/>
      <c r="L10" s="7">
        <v>122</v>
      </c>
      <c r="M10" s="8"/>
      <c r="N10" s="7">
        <f t="shared" si="5"/>
        <v>277</v>
      </c>
      <c r="O10" s="10">
        <f t="shared" si="6"/>
        <v>8</v>
      </c>
    </row>
    <row r="11" spans="1:15" ht="30" customHeight="1">
      <c r="A11" s="17" t="s">
        <v>20</v>
      </c>
      <c r="B11" s="9">
        <v>1.230324074074074E-2</v>
      </c>
      <c r="C11" s="10">
        <f t="shared" si="1"/>
        <v>0</v>
      </c>
      <c r="D11" s="10">
        <f t="shared" si="2"/>
        <v>17</v>
      </c>
      <c r="E11" s="10">
        <f t="shared" si="3"/>
        <v>43</v>
      </c>
      <c r="F11" s="10">
        <f t="shared" si="0"/>
        <v>6</v>
      </c>
      <c r="G11" s="12">
        <f t="shared" si="4"/>
        <v>9</v>
      </c>
      <c r="H11" s="7">
        <v>102</v>
      </c>
      <c r="I11" s="8"/>
      <c r="J11" s="7">
        <v>99</v>
      </c>
      <c r="K11" s="8"/>
      <c r="L11" s="7">
        <v>134</v>
      </c>
      <c r="M11" s="8"/>
      <c r="N11" s="7">
        <f t="shared" si="5"/>
        <v>326</v>
      </c>
      <c r="O11" s="10">
        <f t="shared" si="6"/>
        <v>3</v>
      </c>
    </row>
    <row r="12" spans="1:15" ht="29.25" customHeight="1">
      <c r="A12" s="17" t="s">
        <v>21</v>
      </c>
      <c r="B12" s="9">
        <v>1.3773148148148147E-2</v>
      </c>
      <c r="C12" s="10">
        <f t="shared" si="1"/>
        <v>0</v>
      </c>
      <c r="D12" s="10">
        <f t="shared" si="2"/>
        <v>19</v>
      </c>
      <c r="E12" s="10">
        <f t="shared" si="3"/>
        <v>50</v>
      </c>
      <c r="F12" s="10">
        <f t="shared" si="0"/>
        <v>12</v>
      </c>
      <c r="G12" s="12">
        <f t="shared" si="4"/>
        <v>15</v>
      </c>
      <c r="H12" s="7">
        <v>92</v>
      </c>
      <c r="I12" s="8"/>
      <c r="J12" s="7">
        <v>74</v>
      </c>
      <c r="K12" s="8"/>
      <c r="L12" s="7">
        <v>60</v>
      </c>
      <c r="M12" s="8"/>
      <c r="N12" s="7">
        <f t="shared" si="5"/>
        <v>211</v>
      </c>
      <c r="O12" s="10">
        <f t="shared" si="6"/>
        <v>13</v>
      </c>
    </row>
    <row r="13" spans="1:15" ht="30" customHeight="1">
      <c r="A13" s="17" t="s">
        <v>22</v>
      </c>
      <c r="B13" s="9">
        <v>1.3182870370370371E-2</v>
      </c>
      <c r="C13" s="10">
        <f t="shared" si="1"/>
        <v>0</v>
      </c>
      <c r="D13" s="10">
        <f t="shared" si="2"/>
        <v>18</v>
      </c>
      <c r="E13" s="10">
        <f t="shared" si="3"/>
        <v>59</v>
      </c>
      <c r="F13" s="10">
        <f t="shared" si="0"/>
        <v>9</v>
      </c>
      <c r="G13" s="12">
        <f t="shared" si="4"/>
        <v>12</v>
      </c>
      <c r="H13" s="7">
        <v>102</v>
      </c>
      <c r="I13" s="8"/>
      <c r="J13" s="7">
        <v>73</v>
      </c>
      <c r="K13" s="8"/>
      <c r="L13" s="7">
        <v>95</v>
      </c>
      <c r="M13" s="8"/>
      <c r="N13" s="7">
        <f t="shared" si="5"/>
        <v>258</v>
      </c>
      <c r="O13" s="10">
        <f t="shared" si="6"/>
        <v>10</v>
      </c>
    </row>
    <row r="14" spans="1:15" ht="29.25" customHeight="1">
      <c r="A14" s="17" t="s">
        <v>23</v>
      </c>
      <c r="B14" s="9">
        <v>1.3541666666666667E-2</v>
      </c>
      <c r="C14" s="10">
        <f t="shared" si="1"/>
        <v>0</v>
      </c>
      <c r="D14" s="10">
        <f t="shared" si="2"/>
        <v>19</v>
      </c>
      <c r="E14" s="10">
        <f t="shared" si="3"/>
        <v>30</v>
      </c>
      <c r="F14" s="10">
        <f t="shared" si="0"/>
        <v>12</v>
      </c>
      <c r="G14" s="12">
        <f t="shared" si="4"/>
        <v>14</v>
      </c>
      <c r="H14" s="7">
        <v>100</v>
      </c>
      <c r="I14" s="8"/>
      <c r="J14" s="7">
        <v>69</v>
      </c>
      <c r="K14" s="8"/>
      <c r="L14" s="7">
        <v>122</v>
      </c>
      <c r="M14" s="8"/>
      <c r="N14" s="7">
        <f t="shared" si="5"/>
        <v>277</v>
      </c>
      <c r="O14" s="10">
        <v>9</v>
      </c>
    </row>
    <row r="15" spans="1:15" ht="30.75" customHeight="1">
      <c r="A15" s="17" t="s">
        <v>24</v>
      </c>
      <c r="B15" s="9">
        <v>1.3344907407407408E-2</v>
      </c>
      <c r="C15" s="10">
        <f t="shared" si="1"/>
        <v>0</v>
      </c>
      <c r="D15" s="10">
        <f t="shared" si="2"/>
        <v>19</v>
      </c>
      <c r="E15" s="10">
        <f t="shared" si="3"/>
        <v>13</v>
      </c>
      <c r="F15" s="10">
        <f t="shared" si="0"/>
        <v>12</v>
      </c>
      <c r="G15" s="12">
        <f t="shared" si="4"/>
        <v>13</v>
      </c>
      <c r="H15" s="7">
        <v>105</v>
      </c>
      <c r="I15" s="8"/>
      <c r="J15" s="7">
        <v>83</v>
      </c>
      <c r="K15" s="8"/>
      <c r="L15" s="7">
        <v>126</v>
      </c>
      <c r="M15" s="8"/>
      <c r="N15" s="7">
        <f t="shared" si="5"/>
        <v>301</v>
      </c>
      <c r="O15" s="10">
        <v>6</v>
      </c>
    </row>
    <row r="16" spans="1:15" ht="30.75" customHeight="1">
      <c r="A16" s="17" t="s">
        <v>25</v>
      </c>
      <c r="B16" s="9">
        <v>1.3252314814814814E-2</v>
      </c>
      <c r="C16" s="10">
        <f t="shared" si="1"/>
        <v>0</v>
      </c>
      <c r="D16" s="10">
        <f t="shared" si="2"/>
        <v>19</v>
      </c>
      <c r="E16" s="10">
        <f t="shared" si="3"/>
        <v>5</v>
      </c>
      <c r="F16" s="10">
        <f t="shared" si="0"/>
        <v>12</v>
      </c>
      <c r="G16" s="12">
        <f t="shared" si="4"/>
        <v>13</v>
      </c>
      <c r="H16" s="7">
        <v>110</v>
      </c>
      <c r="I16" s="8"/>
      <c r="J16" s="7">
        <v>91</v>
      </c>
      <c r="K16" s="8"/>
      <c r="L16" s="7">
        <v>113</v>
      </c>
      <c r="M16" s="8"/>
      <c r="N16" s="7">
        <f t="shared" si="5"/>
        <v>301</v>
      </c>
      <c r="O16" s="10">
        <f t="shared" si="6"/>
        <v>5</v>
      </c>
    </row>
    <row r="17" spans="1:15" ht="29.25" customHeight="1">
      <c r="A17" s="17" t="s">
        <v>26</v>
      </c>
      <c r="B17" s="9">
        <v>1.207175925925926E-2</v>
      </c>
      <c r="C17" s="10">
        <f t="shared" si="1"/>
        <v>0</v>
      </c>
      <c r="D17" s="10">
        <f t="shared" si="2"/>
        <v>17</v>
      </c>
      <c r="E17" s="10">
        <f t="shared" si="3"/>
        <v>23</v>
      </c>
      <c r="F17" s="10">
        <f t="shared" si="0"/>
        <v>6</v>
      </c>
      <c r="G17" s="12">
        <f t="shared" si="4"/>
        <v>8</v>
      </c>
      <c r="H17" s="7">
        <v>113</v>
      </c>
      <c r="I17" s="8"/>
      <c r="J17" s="7">
        <v>96</v>
      </c>
      <c r="K17" s="8"/>
      <c r="L17" s="7">
        <v>136</v>
      </c>
      <c r="M17" s="8"/>
      <c r="N17" s="7">
        <f t="shared" si="5"/>
        <v>337</v>
      </c>
      <c r="O17" s="10">
        <f>RANK(N17,$N$8:$N$22,0)</f>
        <v>1</v>
      </c>
    </row>
    <row r="18" spans="1:15" ht="30" customHeight="1">
      <c r="A18" s="17" t="s">
        <v>27</v>
      </c>
      <c r="B18" s="9">
        <v>1.3136574074074077E-2</v>
      </c>
      <c r="C18" s="10">
        <f t="shared" si="1"/>
        <v>0</v>
      </c>
      <c r="D18" s="10">
        <f t="shared" si="2"/>
        <v>18</v>
      </c>
      <c r="E18" s="10">
        <f t="shared" si="3"/>
        <v>55</v>
      </c>
      <c r="F18" s="10">
        <f>IF(D18=15,0,IF(D18=16,3,IF(D18=17,6,IF(D18=18,9,IF(D18=19,12,IF(D18=20,IF(E18&gt;0,"DD",IF(D18=20,15,))))))))</f>
        <v>9</v>
      </c>
      <c r="G18" s="12">
        <f>IF(F18="DD","diskvalif.",IF(D18&lt;15,0,IF(E18&gt;=40,F18+3,IF(E18&gt;=20,F18+2,IF(E18&gt;=0,F18+1,"chyba")))))</f>
        <v>12</v>
      </c>
      <c r="H18" s="7">
        <v>106</v>
      </c>
      <c r="I18" s="8"/>
      <c r="J18" s="7">
        <v>58</v>
      </c>
      <c r="K18" s="8"/>
      <c r="L18" s="7">
        <v>98</v>
      </c>
      <c r="M18" s="8"/>
      <c r="N18" s="7">
        <f t="shared" si="5"/>
        <v>250</v>
      </c>
      <c r="O18" s="10">
        <f t="shared" si="6"/>
        <v>11</v>
      </c>
    </row>
    <row r="19" spans="1:15" ht="29.25" customHeight="1">
      <c r="A19" s="17" t="s">
        <v>28</v>
      </c>
      <c r="B19" s="9">
        <v>1.3495370370370371E-2</v>
      </c>
      <c r="C19" s="10">
        <f t="shared" si="1"/>
        <v>0</v>
      </c>
      <c r="D19" s="10">
        <f t="shared" si="2"/>
        <v>19</v>
      </c>
      <c r="E19" s="10">
        <f t="shared" si="3"/>
        <v>26</v>
      </c>
      <c r="F19" s="10">
        <f t="shared" ref="F19:F27" si="7">IF(D19=15,0,IF(D19=16,3,IF(D19=17,6,IF(D19=18,9,IF(D19=19,12,IF(D19=20,IF(E19&gt;0,"DD",IF(D19=20,15,))))))))</f>
        <v>12</v>
      </c>
      <c r="G19" s="12">
        <f t="shared" si="4"/>
        <v>14</v>
      </c>
      <c r="H19" s="7">
        <v>103</v>
      </c>
      <c r="I19" s="8"/>
      <c r="J19" s="7">
        <v>80</v>
      </c>
      <c r="K19" s="8"/>
      <c r="L19" s="7">
        <v>113</v>
      </c>
      <c r="M19" s="8"/>
      <c r="N19" s="7">
        <f t="shared" si="5"/>
        <v>282</v>
      </c>
      <c r="O19" s="10">
        <f t="shared" si="6"/>
        <v>7</v>
      </c>
    </row>
    <row r="20" spans="1:15" ht="29.25" customHeight="1">
      <c r="A20" s="17" t="s">
        <v>29</v>
      </c>
      <c r="B20" s="9">
        <v>1.3414351851851851E-2</v>
      </c>
      <c r="C20" s="10">
        <f t="shared" si="1"/>
        <v>0</v>
      </c>
      <c r="D20" s="10">
        <f t="shared" si="2"/>
        <v>19</v>
      </c>
      <c r="E20" s="10">
        <f t="shared" si="3"/>
        <v>19</v>
      </c>
      <c r="F20" s="10">
        <f t="shared" si="7"/>
        <v>12</v>
      </c>
      <c r="G20" s="12">
        <f t="shared" si="4"/>
        <v>13</v>
      </c>
      <c r="H20" s="7">
        <v>99</v>
      </c>
      <c r="I20" s="8"/>
      <c r="J20" s="7">
        <v>64</v>
      </c>
      <c r="K20" s="8"/>
      <c r="L20" s="7">
        <v>100</v>
      </c>
      <c r="M20" s="8"/>
      <c r="N20" s="7">
        <f t="shared" si="5"/>
        <v>250</v>
      </c>
      <c r="O20" s="10">
        <v>12</v>
      </c>
    </row>
    <row r="21" spans="1:15" ht="30" customHeight="1">
      <c r="A21" s="17"/>
      <c r="B21" s="9"/>
      <c r="C21" s="10">
        <f t="shared" si="1"/>
        <v>0</v>
      </c>
      <c r="D21" s="10">
        <f t="shared" si="2"/>
        <v>0</v>
      </c>
      <c r="E21" s="10">
        <f t="shared" si="3"/>
        <v>0</v>
      </c>
      <c r="F21" s="10" t="b">
        <f t="shared" si="7"/>
        <v>0</v>
      </c>
      <c r="G21" s="12">
        <f t="shared" si="4"/>
        <v>0</v>
      </c>
      <c r="H21" s="7"/>
      <c r="I21" s="8"/>
      <c r="J21" s="7"/>
      <c r="K21" s="8"/>
      <c r="L21" s="7"/>
      <c r="M21" s="8"/>
      <c r="N21" s="7">
        <f t="shared" si="5"/>
        <v>0</v>
      </c>
      <c r="O21" s="5"/>
    </row>
    <row r="22" spans="1:15" ht="30" customHeight="1">
      <c r="A22" s="17"/>
      <c r="B22" s="9"/>
      <c r="C22" s="10">
        <f t="shared" si="1"/>
        <v>0</v>
      </c>
      <c r="D22" s="10">
        <f t="shared" si="2"/>
        <v>0</v>
      </c>
      <c r="E22" s="10">
        <f t="shared" si="3"/>
        <v>0</v>
      </c>
      <c r="F22" s="10" t="b">
        <f t="shared" si="7"/>
        <v>0</v>
      </c>
      <c r="G22" s="12">
        <f t="shared" si="4"/>
        <v>0</v>
      </c>
      <c r="H22" s="7"/>
      <c r="I22" s="8"/>
      <c r="J22" s="7"/>
      <c r="K22" s="8"/>
      <c r="L22" s="7"/>
      <c r="M22" s="8"/>
      <c r="N22" s="7">
        <f t="shared" si="5"/>
        <v>0</v>
      </c>
      <c r="O22" s="5"/>
    </row>
    <row r="23" spans="1:15" ht="30" customHeight="1">
      <c r="A23" s="17"/>
      <c r="B23" s="9"/>
      <c r="C23" s="10">
        <f t="shared" si="1"/>
        <v>0</v>
      </c>
      <c r="D23" s="10">
        <f t="shared" si="2"/>
        <v>0</v>
      </c>
      <c r="E23" s="10">
        <f t="shared" si="3"/>
        <v>0</v>
      </c>
      <c r="F23" s="10" t="b">
        <f t="shared" si="7"/>
        <v>0</v>
      </c>
      <c r="G23" s="12">
        <f t="shared" si="4"/>
        <v>0</v>
      </c>
      <c r="H23" s="7"/>
      <c r="I23" s="8"/>
      <c r="J23" s="7"/>
      <c r="K23" s="8"/>
      <c r="L23" s="7"/>
      <c r="M23" s="8"/>
      <c r="N23" s="7">
        <f t="shared" si="5"/>
        <v>0</v>
      </c>
      <c r="O23" s="5"/>
    </row>
    <row r="24" spans="1:15" ht="30" customHeight="1">
      <c r="A24" s="17"/>
      <c r="B24" s="9"/>
      <c r="C24" s="10">
        <f t="shared" si="1"/>
        <v>0</v>
      </c>
      <c r="D24" s="10">
        <f t="shared" si="2"/>
        <v>0</v>
      </c>
      <c r="E24" s="10">
        <f t="shared" si="3"/>
        <v>0</v>
      </c>
      <c r="F24" s="10" t="b">
        <f t="shared" si="7"/>
        <v>0</v>
      </c>
      <c r="G24" s="12">
        <f t="shared" si="4"/>
        <v>0</v>
      </c>
      <c r="H24" s="7"/>
      <c r="I24" s="8"/>
      <c r="J24" s="7"/>
      <c r="K24" s="8"/>
      <c r="L24" s="7"/>
      <c r="M24" s="8"/>
      <c r="N24" s="7">
        <f t="shared" si="5"/>
        <v>0</v>
      </c>
      <c r="O24" s="5"/>
    </row>
    <row r="25" spans="1:15" ht="30" customHeight="1">
      <c r="A25" s="17"/>
      <c r="B25" s="9"/>
      <c r="C25" s="10">
        <f t="shared" si="1"/>
        <v>0</v>
      </c>
      <c r="D25" s="10">
        <f t="shared" si="2"/>
        <v>0</v>
      </c>
      <c r="E25" s="10">
        <f t="shared" si="3"/>
        <v>0</v>
      </c>
      <c r="F25" s="10" t="b">
        <f t="shared" si="7"/>
        <v>0</v>
      </c>
      <c r="G25" s="12">
        <f t="shared" si="4"/>
        <v>0</v>
      </c>
      <c r="H25" s="7"/>
      <c r="I25" s="8"/>
      <c r="J25" s="7"/>
      <c r="K25" s="8"/>
      <c r="L25" s="7"/>
      <c r="M25" s="8"/>
      <c r="N25" s="7">
        <f t="shared" si="5"/>
        <v>0</v>
      </c>
      <c r="O25" s="5"/>
    </row>
    <row r="26" spans="1:15" ht="29.25" customHeight="1">
      <c r="A26" s="17"/>
      <c r="B26" s="9"/>
      <c r="C26" s="10">
        <f t="shared" si="1"/>
        <v>0</v>
      </c>
      <c r="D26" s="10">
        <f t="shared" si="2"/>
        <v>0</v>
      </c>
      <c r="E26" s="10">
        <f t="shared" si="3"/>
        <v>0</v>
      </c>
      <c r="F26" s="10" t="b">
        <f t="shared" si="7"/>
        <v>0</v>
      </c>
      <c r="G26" s="12">
        <f t="shared" si="4"/>
        <v>0</v>
      </c>
      <c r="H26" s="7"/>
      <c r="I26" s="8"/>
      <c r="J26" s="7"/>
      <c r="K26" s="8"/>
      <c r="L26" s="7"/>
      <c r="M26" s="8"/>
      <c r="N26" s="7">
        <f t="shared" si="5"/>
        <v>0</v>
      </c>
      <c r="O26" s="5"/>
    </row>
    <row r="27" spans="1:15" ht="30" customHeight="1">
      <c r="A27" s="17"/>
      <c r="B27" s="9"/>
      <c r="C27" s="10">
        <f t="shared" si="1"/>
        <v>0</v>
      </c>
      <c r="D27" s="10">
        <f t="shared" si="2"/>
        <v>0</v>
      </c>
      <c r="E27" s="10">
        <f t="shared" si="3"/>
        <v>0</v>
      </c>
      <c r="F27" s="10" t="b">
        <f t="shared" si="7"/>
        <v>0</v>
      </c>
      <c r="G27" s="12">
        <f t="shared" si="4"/>
        <v>0</v>
      </c>
      <c r="H27" s="7"/>
      <c r="I27" s="8"/>
      <c r="J27" s="7"/>
      <c r="K27" s="8"/>
      <c r="L27" s="7"/>
      <c r="M27" s="8"/>
      <c r="N27" s="7">
        <f t="shared" si="5"/>
        <v>0</v>
      </c>
      <c r="O27" s="5"/>
    </row>
    <row r="28" spans="1:15" s="16" customFormat="1">
      <c r="A28" s="18"/>
    </row>
    <row r="29" spans="1:15" s="16" customFormat="1">
      <c r="A29" s="18"/>
    </row>
    <row r="30" spans="1:15" s="16" customFormat="1">
      <c r="A30" s="18"/>
    </row>
    <row r="31" spans="1:15" s="16" customFormat="1">
      <c r="A31" s="18"/>
    </row>
    <row r="32" spans="1:15" s="16" customFormat="1">
      <c r="A32" s="18"/>
    </row>
    <row r="33" spans="1:1" s="16" customFormat="1">
      <c r="A33" s="18"/>
    </row>
    <row r="34" spans="1:1" s="16" customFormat="1">
      <c r="A34" s="18"/>
    </row>
    <row r="35" spans="1:1" s="16" customFormat="1">
      <c r="A35" s="18"/>
    </row>
    <row r="36" spans="1:1" s="16" customFormat="1">
      <c r="A36" s="18"/>
    </row>
    <row r="37" spans="1:1" s="16" customFormat="1">
      <c r="A37" s="18"/>
    </row>
    <row r="38" spans="1:1" s="16" customFormat="1">
      <c r="A38" s="18"/>
    </row>
    <row r="39" spans="1:1" s="16" customFormat="1">
      <c r="A39" s="18"/>
    </row>
    <row r="40" spans="1:1" s="16" customFormat="1">
      <c r="A40" s="18"/>
    </row>
    <row r="41" spans="1:1" s="16" customFormat="1">
      <c r="A41" s="18"/>
    </row>
    <row r="42" spans="1:1" s="16" customFormat="1">
      <c r="A42" s="18"/>
    </row>
    <row r="43" spans="1:1" s="16" customFormat="1">
      <c r="A43" s="18"/>
    </row>
    <row r="44" spans="1:1" s="16" customFormat="1">
      <c r="A44" s="18"/>
    </row>
    <row r="45" spans="1:1" s="16" customFormat="1">
      <c r="A45" s="18"/>
    </row>
    <row r="46" spans="1:1" s="16" customFormat="1">
      <c r="A46" s="18"/>
    </row>
    <row r="47" spans="1:1" s="16" customFormat="1">
      <c r="A47" s="18"/>
    </row>
    <row r="48" spans="1:1" s="16" customFormat="1">
      <c r="A48" s="18"/>
    </row>
    <row r="49" spans="1:1" s="16" customFormat="1">
      <c r="A49" s="18"/>
    </row>
    <row r="50" spans="1:1" s="16" customFormat="1">
      <c r="A50" s="18"/>
    </row>
    <row r="51" spans="1:1" s="16" customFormat="1">
      <c r="A51" s="18"/>
    </row>
    <row r="52" spans="1:1" s="16" customFormat="1">
      <c r="A52" s="18"/>
    </row>
    <row r="53" spans="1:1" s="16" customFormat="1">
      <c r="A53" s="18"/>
    </row>
    <row r="54" spans="1:1" s="16" customFormat="1">
      <c r="A54" s="18"/>
    </row>
    <row r="55" spans="1:1" s="16" customFormat="1">
      <c r="A55" s="18"/>
    </row>
    <row r="56" spans="1:1" s="16" customFormat="1">
      <c r="A56" s="18"/>
    </row>
    <row r="57" spans="1:1" s="16" customFormat="1">
      <c r="A57" s="18"/>
    </row>
    <row r="58" spans="1:1" s="16" customFormat="1">
      <c r="A58" s="18"/>
    </row>
    <row r="59" spans="1:1" s="16" customFormat="1">
      <c r="A59" s="18"/>
    </row>
    <row r="60" spans="1:1" s="16" customFormat="1">
      <c r="A60" s="18"/>
    </row>
    <row r="61" spans="1:1" s="16" customFormat="1">
      <c r="A61" s="18"/>
    </row>
    <row r="62" spans="1:1" s="16" customFormat="1">
      <c r="A62" s="18"/>
    </row>
    <row r="63" spans="1:1" s="16" customFormat="1">
      <c r="A63" s="18"/>
    </row>
    <row r="64" spans="1:1" s="16" customFormat="1">
      <c r="A64" s="18"/>
    </row>
    <row r="65" spans="1:1" s="16" customFormat="1">
      <c r="A65" s="18"/>
    </row>
    <row r="66" spans="1:1" s="16" customFormat="1">
      <c r="A66" s="18"/>
    </row>
    <row r="67" spans="1:1" s="16" customFormat="1">
      <c r="A67" s="18"/>
    </row>
    <row r="68" spans="1:1" s="16" customFormat="1">
      <c r="A68" s="18"/>
    </row>
    <row r="69" spans="1:1" s="16" customFormat="1">
      <c r="A69" s="18"/>
    </row>
    <row r="70" spans="1:1" s="16" customFormat="1">
      <c r="A70" s="18"/>
    </row>
    <row r="71" spans="1:1" s="16" customFormat="1">
      <c r="A71" s="18"/>
    </row>
    <row r="72" spans="1:1" s="16" customFormat="1">
      <c r="A72" s="18"/>
    </row>
    <row r="73" spans="1:1" s="16" customFormat="1">
      <c r="A73" s="18"/>
    </row>
    <row r="74" spans="1:1" s="16" customFormat="1">
      <c r="A74" s="18"/>
    </row>
    <row r="75" spans="1:1" s="16" customFormat="1">
      <c r="A75" s="18"/>
    </row>
    <row r="76" spans="1:1" s="16" customFormat="1">
      <c r="A76" s="18"/>
    </row>
    <row r="77" spans="1:1" s="16" customFormat="1">
      <c r="A77" s="18"/>
    </row>
    <row r="78" spans="1:1" s="16" customFormat="1">
      <c r="A78" s="18"/>
    </row>
    <row r="79" spans="1:1" s="16" customFormat="1">
      <c r="A79" s="18"/>
    </row>
    <row r="80" spans="1:1" s="16" customFormat="1">
      <c r="A80" s="18"/>
    </row>
    <row r="81" spans="1:1" s="16" customFormat="1">
      <c r="A81" s="18"/>
    </row>
    <row r="82" spans="1:1" s="16" customFormat="1">
      <c r="A82" s="18"/>
    </row>
    <row r="83" spans="1:1" s="16" customFormat="1">
      <c r="A83" s="18"/>
    </row>
    <row r="84" spans="1:1" s="16" customFormat="1">
      <c r="A84" s="18"/>
    </row>
    <row r="85" spans="1:1" s="16" customFormat="1">
      <c r="A85" s="18"/>
    </row>
    <row r="86" spans="1:1" s="16" customFormat="1">
      <c r="A86" s="18"/>
    </row>
    <row r="87" spans="1:1" s="16" customFormat="1">
      <c r="A87" s="18"/>
    </row>
    <row r="88" spans="1:1" s="16" customFormat="1">
      <c r="A88" s="18"/>
    </row>
    <row r="89" spans="1:1" s="16" customFormat="1">
      <c r="A89" s="18"/>
    </row>
    <row r="90" spans="1:1" s="16" customFormat="1">
      <c r="A90" s="18"/>
    </row>
    <row r="91" spans="1:1" s="16" customFormat="1">
      <c r="A91" s="18"/>
    </row>
    <row r="92" spans="1:1" s="16" customFormat="1">
      <c r="A92" s="18"/>
    </row>
    <row r="93" spans="1:1" s="16" customFormat="1">
      <c r="A93" s="18"/>
    </row>
    <row r="94" spans="1:1" s="16" customFormat="1">
      <c r="A94" s="18"/>
    </row>
    <row r="95" spans="1:1" s="16" customFormat="1">
      <c r="A95" s="18"/>
    </row>
    <row r="96" spans="1:1" s="16" customFormat="1">
      <c r="A96" s="18"/>
    </row>
    <row r="97" spans="1:1" s="16" customFormat="1">
      <c r="A97" s="18"/>
    </row>
    <row r="98" spans="1:1" s="16" customFormat="1">
      <c r="A98" s="18"/>
    </row>
    <row r="99" spans="1:1" s="16" customFormat="1">
      <c r="A99" s="18"/>
    </row>
    <row r="100" spans="1:1" s="16" customFormat="1">
      <c r="A100" s="18"/>
    </row>
    <row r="101" spans="1:1" s="16" customFormat="1">
      <c r="A101" s="18"/>
    </row>
    <row r="102" spans="1:1" s="16" customFormat="1">
      <c r="A102" s="18"/>
    </row>
    <row r="103" spans="1:1" s="16" customFormat="1">
      <c r="A103" s="18"/>
    </row>
    <row r="104" spans="1:1" s="16" customFormat="1">
      <c r="A104" s="18"/>
    </row>
    <row r="105" spans="1:1" s="16" customFormat="1">
      <c r="A105" s="18"/>
    </row>
    <row r="106" spans="1:1" s="16" customFormat="1">
      <c r="A106" s="18"/>
    </row>
    <row r="107" spans="1:1" s="16" customFormat="1">
      <c r="A107" s="18"/>
    </row>
    <row r="108" spans="1:1" s="16" customFormat="1">
      <c r="A108" s="18"/>
    </row>
    <row r="109" spans="1:1" s="16" customFormat="1">
      <c r="A109" s="18"/>
    </row>
    <row r="110" spans="1:1" s="16" customFormat="1">
      <c r="A110" s="18"/>
    </row>
    <row r="111" spans="1:1" s="16" customFormat="1">
      <c r="A111" s="18"/>
    </row>
    <row r="112" spans="1:1" s="16" customFormat="1">
      <c r="A112" s="18"/>
    </row>
    <row r="113" spans="1:1" s="16" customFormat="1">
      <c r="A113" s="18"/>
    </row>
    <row r="114" spans="1:1" s="16" customFormat="1">
      <c r="A114" s="18"/>
    </row>
    <row r="115" spans="1:1" s="16" customFormat="1">
      <c r="A115" s="18"/>
    </row>
    <row r="116" spans="1:1" s="16" customFormat="1">
      <c r="A116" s="18"/>
    </row>
    <row r="117" spans="1:1" s="16" customFormat="1">
      <c r="A117" s="18"/>
    </row>
    <row r="118" spans="1:1" s="16" customFormat="1">
      <c r="A118" s="18"/>
    </row>
    <row r="119" spans="1:1" s="16" customFormat="1">
      <c r="A119" s="18"/>
    </row>
    <row r="120" spans="1:1" s="16" customFormat="1">
      <c r="A120" s="18"/>
    </row>
    <row r="121" spans="1:1" s="16" customFormat="1">
      <c r="A121" s="18"/>
    </row>
    <row r="122" spans="1:1" s="16" customFormat="1">
      <c r="A122" s="18"/>
    </row>
    <row r="123" spans="1:1" s="16" customFormat="1">
      <c r="A123" s="18"/>
    </row>
    <row r="124" spans="1:1" s="16" customFormat="1">
      <c r="A124" s="18"/>
    </row>
    <row r="125" spans="1:1" s="16" customFormat="1">
      <c r="A125" s="18"/>
    </row>
    <row r="126" spans="1:1" s="16" customFormat="1">
      <c r="A126" s="18"/>
    </row>
    <row r="127" spans="1:1" s="16" customFormat="1">
      <c r="A127" s="18"/>
    </row>
    <row r="128" spans="1:1" s="16" customFormat="1">
      <c r="A128" s="18"/>
    </row>
    <row r="129" spans="1:1" s="16" customFormat="1">
      <c r="A129" s="18"/>
    </row>
    <row r="130" spans="1:1" s="16" customFormat="1">
      <c r="A130" s="18"/>
    </row>
    <row r="131" spans="1:1" s="16" customFormat="1">
      <c r="A131" s="18"/>
    </row>
    <row r="132" spans="1:1" s="16" customFormat="1">
      <c r="A132" s="18"/>
    </row>
    <row r="133" spans="1:1" s="16" customFormat="1">
      <c r="A133" s="18"/>
    </row>
    <row r="134" spans="1:1" s="16" customFormat="1">
      <c r="A134" s="18"/>
    </row>
    <row r="135" spans="1:1" s="16" customFormat="1">
      <c r="A135" s="18"/>
    </row>
    <row r="136" spans="1:1" s="16" customFormat="1">
      <c r="A136" s="18"/>
    </row>
    <row r="137" spans="1:1" s="16" customFormat="1">
      <c r="A137" s="18"/>
    </row>
    <row r="138" spans="1:1" s="16" customFormat="1">
      <c r="A138" s="18"/>
    </row>
    <row r="139" spans="1:1" s="16" customFormat="1">
      <c r="A139" s="18"/>
    </row>
    <row r="140" spans="1:1" s="16" customFormat="1">
      <c r="A140" s="18"/>
    </row>
    <row r="141" spans="1:1" s="16" customFormat="1">
      <c r="A141" s="18"/>
    </row>
    <row r="142" spans="1:1" s="16" customFormat="1">
      <c r="A142" s="18"/>
    </row>
    <row r="143" spans="1:1" s="16" customFormat="1">
      <c r="A143" s="18"/>
    </row>
    <row r="144" spans="1:1" s="16" customFormat="1">
      <c r="A144" s="18"/>
    </row>
    <row r="145" spans="1:1" s="16" customFormat="1">
      <c r="A145" s="18"/>
    </row>
    <row r="146" spans="1:1" s="16" customFormat="1">
      <c r="A146" s="18"/>
    </row>
    <row r="147" spans="1:1" s="16" customFormat="1">
      <c r="A147" s="18"/>
    </row>
    <row r="148" spans="1:1" s="16" customFormat="1">
      <c r="A148" s="18"/>
    </row>
    <row r="149" spans="1:1" s="16" customFormat="1">
      <c r="A149" s="18"/>
    </row>
    <row r="150" spans="1:1" s="16" customFormat="1">
      <c r="A150" s="18"/>
    </row>
    <row r="151" spans="1:1" s="16" customFormat="1">
      <c r="A151" s="18"/>
    </row>
    <row r="152" spans="1:1" s="16" customFormat="1">
      <c r="A152" s="18"/>
    </row>
    <row r="153" spans="1:1" s="16" customFormat="1">
      <c r="A153" s="18"/>
    </row>
    <row r="154" spans="1:1" s="16" customFormat="1">
      <c r="A154" s="18"/>
    </row>
    <row r="155" spans="1:1" s="16" customFormat="1">
      <c r="A155" s="18"/>
    </row>
    <row r="156" spans="1:1" s="16" customFormat="1">
      <c r="A156" s="18"/>
    </row>
    <row r="157" spans="1:1" s="16" customFormat="1">
      <c r="A157" s="18"/>
    </row>
    <row r="158" spans="1:1" s="16" customFormat="1">
      <c r="A158" s="18"/>
    </row>
    <row r="159" spans="1:1" s="16" customFormat="1">
      <c r="A159" s="18"/>
    </row>
    <row r="160" spans="1:1" s="16" customFormat="1">
      <c r="A160" s="18"/>
    </row>
    <row r="161" spans="1:1" s="16" customFormat="1">
      <c r="A161" s="18"/>
    </row>
    <row r="162" spans="1:1" s="16" customFormat="1">
      <c r="A162" s="18"/>
    </row>
    <row r="163" spans="1:1" s="16" customFormat="1">
      <c r="A163" s="18"/>
    </row>
    <row r="164" spans="1:1" s="16" customFormat="1">
      <c r="A164" s="18"/>
    </row>
    <row r="165" spans="1:1" s="16" customFormat="1">
      <c r="A165" s="18"/>
    </row>
    <row r="166" spans="1:1" s="16" customFormat="1">
      <c r="A166" s="18"/>
    </row>
    <row r="167" spans="1:1" s="16" customFormat="1">
      <c r="A167" s="18"/>
    </row>
    <row r="168" spans="1:1" s="16" customFormat="1">
      <c r="A168" s="18"/>
    </row>
    <row r="169" spans="1:1" s="16" customFormat="1">
      <c r="A169" s="18"/>
    </row>
    <row r="170" spans="1:1" s="16" customFormat="1">
      <c r="A170" s="18"/>
    </row>
    <row r="171" spans="1:1" s="16" customFormat="1">
      <c r="A171" s="18"/>
    </row>
    <row r="172" spans="1:1" s="16" customFormat="1">
      <c r="A172" s="18"/>
    </row>
    <row r="173" spans="1:1" s="16" customFormat="1">
      <c r="A173" s="18"/>
    </row>
    <row r="174" spans="1:1" s="16" customFormat="1">
      <c r="A174" s="18"/>
    </row>
    <row r="175" spans="1:1" s="16" customFormat="1">
      <c r="A175" s="18"/>
    </row>
    <row r="176" spans="1:1" s="16" customFormat="1">
      <c r="A176" s="18"/>
    </row>
    <row r="177" spans="1:1" s="16" customFormat="1">
      <c r="A177" s="18"/>
    </row>
    <row r="178" spans="1:1" s="16" customFormat="1">
      <c r="A178" s="18"/>
    </row>
    <row r="179" spans="1:1" s="16" customFormat="1">
      <c r="A179" s="18"/>
    </row>
    <row r="180" spans="1:1" s="16" customFormat="1">
      <c r="A180" s="18"/>
    </row>
    <row r="181" spans="1:1" s="16" customFormat="1">
      <c r="A181" s="18"/>
    </row>
    <row r="182" spans="1:1" s="16" customFormat="1">
      <c r="A182" s="18"/>
    </row>
    <row r="183" spans="1:1" s="16" customFormat="1">
      <c r="A183" s="18"/>
    </row>
    <row r="184" spans="1:1" s="16" customFormat="1">
      <c r="A184" s="18"/>
    </row>
    <row r="185" spans="1:1" s="16" customFormat="1">
      <c r="A185" s="18"/>
    </row>
    <row r="186" spans="1:1" s="16" customFormat="1">
      <c r="A186" s="18"/>
    </row>
    <row r="187" spans="1:1" s="16" customFormat="1">
      <c r="A187" s="18"/>
    </row>
    <row r="188" spans="1:1" s="16" customFormat="1">
      <c r="A188" s="18"/>
    </row>
    <row r="189" spans="1:1" s="16" customFormat="1">
      <c r="A189" s="18"/>
    </row>
    <row r="190" spans="1:1" s="16" customFormat="1">
      <c r="A190" s="18"/>
    </row>
    <row r="191" spans="1:1" s="16" customFormat="1">
      <c r="A191" s="18"/>
    </row>
    <row r="192" spans="1:1" s="16" customFormat="1">
      <c r="A192" s="18"/>
    </row>
    <row r="193" spans="1:1" s="16" customFormat="1">
      <c r="A193" s="18"/>
    </row>
    <row r="194" spans="1:1" s="16" customFormat="1">
      <c r="A194" s="18"/>
    </row>
    <row r="195" spans="1:1" s="16" customFormat="1">
      <c r="A195" s="18"/>
    </row>
    <row r="196" spans="1:1" s="16" customFormat="1">
      <c r="A196" s="18"/>
    </row>
    <row r="197" spans="1:1" s="16" customFormat="1">
      <c r="A197" s="18"/>
    </row>
    <row r="198" spans="1:1" s="16" customFormat="1">
      <c r="A198" s="18"/>
    </row>
    <row r="199" spans="1:1" s="16" customFormat="1">
      <c r="A199" s="18"/>
    </row>
    <row r="200" spans="1:1" s="16" customFormat="1">
      <c r="A200" s="18"/>
    </row>
    <row r="201" spans="1:1" s="16" customFormat="1">
      <c r="A201" s="18"/>
    </row>
    <row r="202" spans="1:1" s="16" customFormat="1">
      <c r="A202" s="18"/>
    </row>
    <row r="203" spans="1:1" s="16" customFormat="1">
      <c r="A203" s="18"/>
    </row>
    <row r="204" spans="1:1" s="16" customFormat="1">
      <c r="A204" s="18"/>
    </row>
    <row r="205" spans="1:1" s="16" customFormat="1">
      <c r="A205" s="18"/>
    </row>
    <row r="206" spans="1:1" s="16" customFormat="1">
      <c r="A206" s="18"/>
    </row>
    <row r="207" spans="1:1" s="16" customFormat="1">
      <c r="A207" s="18"/>
    </row>
    <row r="208" spans="1:1" s="16" customFormat="1">
      <c r="A208" s="18"/>
    </row>
    <row r="209" spans="1:1" s="16" customFormat="1">
      <c r="A209" s="18"/>
    </row>
    <row r="210" spans="1:1" s="16" customFormat="1">
      <c r="A210" s="18"/>
    </row>
    <row r="211" spans="1:1" s="16" customFormat="1">
      <c r="A211" s="18"/>
    </row>
    <row r="212" spans="1:1" s="16" customFormat="1">
      <c r="A212" s="18"/>
    </row>
    <row r="213" spans="1:1" s="16" customFormat="1">
      <c r="A213" s="18"/>
    </row>
    <row r="214" spans="1:1" s="16" customFormat="1">
      <c r="A214" s="18"/>
    </row>
    <row r="215" spans="1:1" s="16" customFormat="1">
      <c r="A215" s="18"/>
    </row>
    <row r="216" spans="1:1" s="16" customFormat="1">
      <c r="A216" s="18"/>
    </row>
    <row r="217" spans="1:1" s="16" customFormat="1">
      <c r="A217" s="18"/>
    </row>
    <row r="218" spans="1:1" s="16" customFormat="1">
      <c r="A218" s="18"/>
    </row>
    <row r="219" spans="1:1" s="16" customFormat="1">
      <c r="A219" s="18"/>
    </row>
    <row r="220" spans="1:1" s="16" customFormat="1">
      <c r="A220" s="18"/>
    </row>
    <row r="221" spans="1:1" s="16" customFormat="1">
      <c r="A221" s="18"/>
    </row>
    <row r="222" spans="1:1" s="16" customFormat="1">
      <c r="A222" s="18"/>
    </row>
    <row r="223" spans="1:1" s="16" customFormat="1">
      <c r="A223" s="18"/>
    </row>
    <row r="224" spans="1:1" s="16" customFormat="1">
      <c r="A224" s="18"/>
    </row>
    <row r="225" spans="1:1" s="16" customFormat="1">
      <c r="A225" s="18"/>
    </row>
    <row r="226" spans="1:1" s="16" customFormat="1">
      <c r="A226" s="18"/>
    </row>
    <row r="227" spans="1:1" s="16" customFormat="1">
      <c r="A227" s="18"/>
    </row>
    <row r="228" spans="1:1" s="16" customFormat="1">
      <c r="A228" s="18"/>
    </row>
    <row r="229" spans="1:1" s="16" customFormat="1">
      <c r="A229" s="18"/>
    </row>
    <row r="230" spans="1:1" s="16" customFormat="1">
      <c r="A230" s="18"/>
    </row>
    <row r="231" spans="1:1" s="16" customFormat="1">
      <c r="A231" s="18"/>
    </row>
    <row r="232" spans="1:1" s="16" customFormat="1">
      <c r="A232" s="18"/>
    </row>
    <row r="233" spans="1:1" s="16" customFormat="1">
      <c r="A233" s="18"/>
    </row>
    <row r="234" spans="1:1" s="16" customFormat="1">
      <c r="A234" s="18"/>
    </row>
    <row r="235" spans="1:1" s="16" customFormat="1">
      <c r="A235" s="18"/>
    </row>
    <row r="236" spans="1:1" s="16" customFormat="1">
      <c r="A236" s="18"/>
    </row>
    <row r="237" spans="1:1" s="16" customFormat="1">
      <c r="A237" s="18"/>
    </row>
    <row r="238" spans="1:1" s="16" customFormat="1">
      <c r="A238" s="18"/>
    </row>
    <row r="239" spans="1:1" s="16" customFormat="1">
      <c r="A239" s="18"/>
    </row>
    <row r="240" spans="1:1" s="16" customFormat="1">
      <c r="A240" s="18"/>
    </row>
    <row r="241" spans="1:1" s="16" customFormat="1">
      <c r="A241" s="18"/>
    </row>
    <row r="242" spans="1:1" s="16" customFormat="1">
      <c r="A242" s="18"/>
    </row>
    <row r="243" spans="1:1" s="16" customFormat="1">
      <c r="A243" s="18"/>
    </row>
    <row r="244" spans="1:1" s="16" customFormat="1">
      <c r="A244" s="18"/>
    </row>
    <row r="245" spans="1:1" s="16" customFormat="1">
      <c r="A245" s="18"/>
    </row>
    <row r="246" spans="1:1" s="16" customFormat="1">
      <c r="A246" s="18"/>
    </row>
    <row r="247" spans="1:1" s="16" customFormat="1">
      <c r="A247" s="18"/>
    </row>
    <row r="248" spans="1:1" s="16" customFormat="1">
      <c r="A248" s="18"/>
    </row>
    <row r="249" spans="1:1" s="16" customFormat="1">
      <c r="A249" s="18"/>
    </row>
    <row r="250" spans="1:1" s="16" customFormat="1">
      <c r="A250" s="18"/>
    </row>
    <row r="251" spans="1:1" s="16" customFormat="1">
      <c r="A251" s="18"/>
    </row>
    <row r="252" spans="1:1" s="16" customFormat="1">
      <c r="A252" s="18"/>
    </row>
    <row r="253" spans="1:1" s="16" customFormat="1">
      <c r="A253" s="18"/>
    </row>
    <row r="254" spans="1:1" s="16" customFormat="1">
      <c r="A254" s="18"/>
    </row>
    <row r="255" spans="1:1" s="16" customFormat="1">
      <c r="A255" s="18"/>
    </row>
    <row r="256" spans="1:1" s="16" customFormat="1">
      <c r="A256" s="18"/>
    </row>
    <row r="257" spans="1:1" s="16" customFormat="1">
      <c r="A257" s="18"/>
    </row>
    <row r="258" spans="1:1" s="16" customFormat="1">
      <c r="A258" s="18"/>
    </row>
    <row r="259" spans="1:1" s="16" customFormat="1">
      <c r="A259" s="18"/>
    </row>
    <row r="260" spans="1:1" s="16" customFormat="1">
      <c r="A260" s="18"/>
    </row>
    <row r="261" spans="1:1" s="16" customFormat="1">
      <c r="A261" s="18"/>
    </row>
    <row r="262" spans="1:1" s="16" customFormat="1">
      <c r="A262" s="18"/>
    </row>
    <row r="263" spans="1:1" s="16" customFormat="1">
      <c r="A263" s="18"/>
    </row>
    <row r="264" spans="1:1" s="16" customFormat="1">
      <c r="A264" s="18"/>
    </row>
    <row r="265" spans="1:1" s="16" customFormat="1">
      <c r="A265" s="18"/>
    </row>
    <row r="266" spans="1:1" s="16" customFormat="1">
      <c r="A266" s="18"/>
    </row>
    <row r="267" spans="1:1" s="16" customFormat="1">
      <c r="A267" s="18"/>
    </row>
    <row r="268" spans="1:1" s="16" customFormat="1">
      <c r="A268" s="18"/>
    </row>
    <row r="269" spans="1:1" s="16" customFormat="1">
      <c r="A269" s="18"/>
    </row>
    <row r="270" spans="1:1" s="16" customFormat="1">
      <c r="A270" s="18"/>
    </row>
    <row r="271" spans="1:1" s="16" customFormat="1">
      <c r="A271" s="18"/>
    </row>
    <row r="272" spans="1:1" s="16" customFormat="1">
      <c r="A272" s="18"/>
    </row>
    <row r="273" spans="1:1" s="16" customFormat="1">
      <c r="A273" s="18"/>
    </row>
    <row r="274" spans="1:1" s="16" customFormat="1">
      <c r="A274" s="18"/>
    </row>
    <row r="275" spans="1:1" s="16" customFormat="1">
      <c r="A275" s="18"/>
    </row>
    <row r="276" spans="1:1" s="16" customFormat="1">
      <c r="A276" s="18"/>
    </row>
    <row r="277" spans="1:1" s="16" customFormat="1">
      <c r="A277" s="18"/>
    </row>
    <row r="278" spans="1:1" s="16" customFormat="1">
      <c r="A278" s="18"/>
    </row>
    <row r="279" spans="1:1" s="16" customFormat="1">
      <c r="A279" s="18"/>
    </row>
    <row r="280" spans="1:1" s="16" customFormat="1">
      <c r="A280" s="18"/>
    </row>
    <row r="281" spans="1:1" s="16" customFormat="1">
      <c r="A281" s="18"/>
    </row>
    <row r="282" spans="1:1" s="16" customFormat="1">
      <c r="A282" s="18"/>
    </row>
    <row r="283" spans="1:1" s="16" customFormat="1">
      <c r="A283" s="18"/>
    </row>
    <row r="284" spans="1:1" s="16" customFormat="1">
      <c r="A284" s="18"/>
    </row>
    <row r="285" spans="1:1" s="16" customFormat="1">
      <c r="A285" s="18"/>
    </row>
    <row r="286" spans="1:1" s="16" customFormat="1">
      <c r="A286" s="18"/>
    </row>
    <row r="287" spans="1:1" s="16" customFormat="1">
      <c r="A287" s="18"/>
    </row>
    <row r="288" spans="1:1" s="16" customFormat="1">
      <c r="A288" s="18"/>
    </row>
    <row r="289" spans="1:1" s="16" customFormat="1">
      <c r="A289" s="18"/>
    </row>
    <row r="290" spans="1:1" s="16" customFormat="1">
      <c r="A290" s="18"/>
    </row>
  </sheetData>
  <mergeCells count="10">
    <mergeCell ref="A1:O4"/>
    <mergeCell ref="N5:N7"/>
    <mergeCell ref="G5:M5"/>
    <mergeCell ref="H6:I6"/>
    <mergeCell ref="J6:K6"/>
    <mergeCell ref="L6:M6"/>
    <mergeCell ref="O5:O7"/>
    <mergeCell ref="A5:A7"/>
    <mergeCell ref="B5:B7"/>
    <mergeCell ref="G6:G7"/>
  </mergeCells>
  <phoneticPr fontId="4" type="noConversion"/>
  <conditionalFormatting sqref="O8:O20">
    <cfRule type="cellIs" dxfId="2" priority="3" operator="equal">
      <formula>1</formula>
    </cfRule>
    <cfRule type="cellIs" dxfId="1" priority="2" operator="equal">
      <formula>2</formula>
    </cfRule>
    <cfRule type="cellIs" dxfId="0" priority="1" operator="equal">
      <formula>3</formula>
    </cfRule>
  </conditionalFormatting>
  <pageMargins left="0.19685039370078741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activeCell="N7" sqref="N7"/>
    </sheetView>
  </sheetViews>
  <sheetFormatPr defaultRowHeight="15"/>
  <cols>
    <col min="1" max="1" width="17.140625" customWidth="1"/>
    <col min="2" max="9" width="7.42578125" customWidth="1"/>
    <col min="10" max="10" width="8" customWidth="1"/>
    <col min="11" max="11" width="8.140625" customWidth="1"/>
  </cols>
  <sheetData>
    <row r="1" spans="1:11" ht="1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0" customHeight="1">
      <c r="A5" s="34" t="s">
        <v>0</v>
      </c>
      <c r="B5" s="27" t="s">
        <v>1</v>
      </c>
      <c r="C5" s="24" t="s">
        <v>10</v>
      </c>
      <c r="D5" s="25"/>
      <c r="E5" s="25"/>
      <c r="F5" s="25"/>
      <c r="G5" s="25"/>
      <c r="H5" s="25"/>
      <c r="I5" s="26"/>
      <c r="J5" s="21" t="s">
        <v>5</v>
      </c>
      <c r="K5" s="21" t="s">
        <v>6</v>
      </c>
    </row>
    <row r="6" spans="1:11" ht="45" customHeight="1">
      <c r="A6" s="34"/>
      <c r="B6" s="27"/>
      <c r="C6" s="33" t="s">
        <v>2</v>
      </c>
      <c r="D6" s="38" t="s">
        <v>7</v>
      </c>
      <c r="E6" s="39"/>
      <c r="F6" s="38" t="s">
        <v>8</v>
      </c>
      <c r="G6" s="39"/>
      <c r="H6" s="38" t="s">
        <v>9</v>
      </c>
      <c r="I6" s="39"/>
      <c r="J6" s="31"/>
      <c r="K6" s="31"/>
    </row>
    <row r="7" spans="1:11">
      <c r="A7" s="34"/>
      <c r="B7" s="27"/>
      <c r="C7" s="34"/>
      <c r="D7" s="43"/>
      <c r="E7" s="44"/>
      <c r="F7" s="40"/>
      <c r="G7" s="41"/>
      <c r="H7" s="40"/>
      <c r="I7" s="41"/>
      <c r="J7" s="32"/>
      <c r="K7" s="32"/>
    </row>
    <row r="8" spans="1:11" ht="30" customHeight="1">
      <c r="A8" s="17" t="s">
        <v>17</v>
      </c>
      <c r="B8" s="4"/>
      <c r="C8" s="7"/>
      <c r="D8" s="35"/>
      <c r="E8" s="36"/>
      <c r="F8" s="36"/>
      <c r="G8" s="36"/>
      <c r="H8" s="36"/>
      <c r="I8" s="37"/>
      <c r="J8" s="7"/>
      <c r="K8" s="5"/>
    </row>
    <row r="9" spans="1:11" ht="30" customHeight="1">
      <c r="A9" s="17" t="s">
        <v>18</v>
      </c>
      <c r="B9" s="4"/>
      <c r="C9" s="7"/>
      <c r="D9" s="35"/>
      <c r="E9" s="36"/>
      <c r="F9" s="36"/>
      <c r="G9" s="36"/>
      <c r="H9" s="36"/>
      <c r="I9" s="37"/>
      <c r="J9" s="7"/>
      <c r="K9" s="5"/>
    </row>
    <row r="10" spans="1:11" ht="30" customHeight="1">
      <c r="A10" s="17" t="s">
        <v>19</v>
      </c>
      <c r="B10" s="4"/>
      <c r="C10" s="7"/>
      <c r="D10" s="35"/>
      <c r="E10" s="36"/>
      <c r="F10" s="36"/>
      <c r="G10" s="36"/>
      <c r="H10" s="36"/>
      <c r="I10" s="37"/>
      <c r="J10" s="7"/>
      <c r="K10" s="5"/>
    </row>
    <row r="11" spans="1:11" ht="30" customHeight="1">
      <c r="A11" s="17" t="s">
        <v>20</v>
      </c>
      <c r="B11" s="4"/>
      <c r="C11" s="7"/>
      <c r="D11" s="35"/>
      <c r="E11" s="36"/>
      <c r="F11" s="36"/>
      <c r="G11" s="36"/>
      <c r="H11" s="36"/>
      <c r="I11" s="37"/>
      <c r="J11" s="7"/>
      <c r="K11" s="5"/>
    </row>
    <row r="12" spans="1:11" ht="29.25" customHeight="1">
      <c r="A12" s="17" t="s">
        <v>21</v>
      </c>
      <c r="B12" s="4"/>
      <c r="C12" s="7"/>
      <c r="D12" s="35"/>
      <c r="E12" s="36"/>
      <c r="F12" s="36"/>
      <c r="G12" s="36"/>
      <c r="H12" s="36"/>
      <c r="I12" s="37"/>
      <c r="J12" s="7"/>
      <c r="K12" s="5"/>
    </row>
    <row r="13" spans="1:11" ht="30" customHeight="1">
      <c r="A13" s="17" t="s">
        <v>22</v>
      </c>
      <c r="B13" s="4"/>
      <c r="C13" s="7"/>
      <c r="D13" s="35"/>
      <c r="E13" s="36"/>
      <c r="F13" s="36"/>
      <c r="G13" s="36"/>
      <c r="H13" s="36"/>
      <c r="I13" s="37"/>
      <c r="J13" s="7"/>
      <c r="K13" s="5"/>
    </row>
    <row r="14" spans="1:11" ht="29.25" customHeight="1">
      <c r="A14" s="17" t="s">
        <v>23</v>
      </c>
      <c r="B14" s="4"/>
      <c r="C14" s="7"/>
      <c r="D14" s="35"/>
      <c r="E14" s="36"/>
      <c r="F14" s="36"/>
      <c r="G14" s="36"/>
      <c r="H14" s="36"/>
      <c r="I14" s="37"/>
      <c r="J14" s="7"/>
      <c r="K14" s="5"/>
    </row>
    <row r="15" spans="1:11" ht="30.75" customHeight="1">
      <c r="A15" s="17" t="s">
        <v>24</v>
      </c>
      <c r="B15" s="4"/>
      <c r="C15" s="7"/>
      <c r="D15" s="35"/>
      <c r="E15" s="36"/>
      <c r="F15" s="36"/>
      <c r="G15" s="36"/>
      <c r="H15" s="36"/>
      <c r="I15" s="37"/>
      <c r="J15" s="7"/>
      <c r="K15" s="5"/>
    </row>
    <row r="16" spans="1:11" ht="30.75" customHeight="1">
      <c r="A16" s="17" t="s">
        <v>25</v>
      </c>
      <c r="B16" s="4"/>
      <c r="C16" s="7"/>
      <c r="D16" s="35"/>
      <c r="E16" s="36"/>
      <c r="F16" s="36"/>
      <c r="G16" s="36"/>
      <c r="H16" s="36"/>
      <c r="I16" s="37"/>
      <c r="J16" s="7"/>
      <c r="K16" s="5"/>
    </row>
    <row r="17" spans="1:11" ht="29.25" customHeight="1">
      <c r="A17" s="17" t="s">
        <v>26</v>
      </c>
      <c r="B17" s="4"/>
      <c r="C17" s="7"/>
      <c r="D17" s="35"/>
      <c r="E17" s="36"/>
      <c r="F17" s="36"/>
      <c r="G17" s="36"/>
      <c r="H17" s="36"/>
      <c r="I17" s="37"/>
      <c r="J17" s="7"/>
      <c r="K17" s="5"/>
    </row>
    <row r="18" spans="1:11" ht="30" customHeight="1">
      <c r="A18" s="17" t="s">
        <v>27</v>
      </c>
      <c r="B18" s="4"/>
      <c r="C18" s="7"/>
      <c r="D18" s="35"/>
      <c r="E18" s="36"/>
      <c r="F18" s="36"/>
      <c r="G18" s="36"/>
      <c r="H18" s="36"/>
      <c r="I18" s="37"/>
      <c r="J18" s="7"/>
      <c r="K18" s="5"/>
    </row>
    <row r="19" spans="1:11" ht="29.25" customHeight="1">
      <c r="A19" s="17" t="s">
        <v>28</v>
      </c>
      <c r="B19" s="4"/>
      <c r="C19" s="7"/>
      <c r="D19" s="35"/>
      <c r="E19" s="36"/>
      <c r="F19" s="36"/>
      <c r="G19" s="36"/>
      <c r="H19" s="36"/>
      <c r="I19" s="37"/>
      <c r="J19" s="7"/>
      <c r="K19" s="5"/>
    </row>
    <row r="20" spans="1:11" ht="29.25" customHeight="1">
      <c r="A20" s="17" t="s">
        <v>29</v>
      </c>
      <c r="B20" s="4"/>
      <c r="C20" s="7"/>
      <c r="D20" s="35"/>
      <c r="E20" s="36"/>
      <c r="F20" s="36"/>
      <c r="G20" s="36"/>
      <c r="H20" s="36"/>
      <c r="I20" s="37"/>
      <c r="J20" s="7"/>
      <c r="K20" s="5"/>
    </row>
    <row r="21" spans="1:11" ht="30" customHeight="1">
      <c r="A21" s="1"/>
      <c r="B21" s="4"/>
      <c r="C21" s="7"/>
      <c r="D21" s="35"/>
      <c r="E21" s="36"/>
      <c r="F21" s="36"/>
      <c r="G21" s="36"/>
      <c r="H21" s="36"/>
      <c r="I21" s="37"/>
      <c r="J21" s="7"/>
      <c r="K21" s="5"/>
    </row>
    <row r="22" spans="1:11" ht="30" customHeight="1">
      <c r="A22" s="1"/>
      <c r="B22" s="4"/>
      <c r="C22" s="7"/>
      <c r="D22" s="35"/>
      <c r="E22" s="36"/>
      <c r="F22" s="36"/>
      <c r="G22" s="36"/>
      <c r="H22" s="36"/>
      <c r="I22" s="37"/>
      <c r="J22" s="7"/>
      <c r="K22" s="5"/>
    </row>
    <row r="23" spans="1:11" ht="30" customHeight="1">
      <c r="A23" s="1"/>
      <c r="B23" s="4"/>
      <c r="C23" s="7"/>
      <c r="D23" s="35"/>
      <c r="E23" s="36"/>
      <c r="F23" s="36"/>
      <c r="G23" s="36"/>
      <c r="H23" s="36"/>
      <c r="I23" s="37"/>
      <c r="J23" s="7"/>
      <c r="K23" s="5"/>
    </row>
    <row r="24" spans="1:11" ht="30" customHeight="1">
      <c r="A24" s="1"/>
      <c r="B24" s="4"/>
      <c r="C24" s="7"/>
      <c r="D24" s="35"/>
      <c r="E24" s="36"/>
      <c r="F24" s="36"/>
      <c r="G24" s="36"/>
      <c r="H24" s="36"/>
      <c r="I24" s="37"/>
      <c r="J24" s="7"/>
      <c r="K24" s="5"/>
    </row>
    <row r="25" spans="1:11" ht="30" customHeight="1">
      <c r="A25" s="1"/>
      <c r="B25" s="4"/>
      <c r="C25" s="7"/>
      <c r="D25" s="35"/>
      <c r="E25" s="36"/>
      <c r="F25" s="36"/>
      <c r="G25" s="36"/>
      <c r="H25" s="36"/>
      <c r="I25" s="37"/>
      <c r="J25" s="7"/>
      <c r="K25" s="5"/>
    </row>
    <row r="26" spans="1:11" ht="29.25" customHeight="1">
      <c r="A26" s="1"/>
      <c r="B26" s="4"/>
      <c r="C26" s="7"/>
      <c r="D26" s="35"/>
      <c r="E26" s="36"/>
      <c r="F26" s="36"/>
      <c r="G26" s="36"/>
      <c r="H26" s="36"/>
      <c r="I26" s="37"/>
      <c r="J26" s="7"/>
      <c r="K26" s="5"/>
    </row>
    <row r="27" spans="1:11" ht="30" customHeight="1">
      <c r="A27" s="1"/>
      <c r="B27" s="4"/>
      <c r="C27" s="7"/>
      <c r="D27" s="35"/>
      <c r="E27" s="36"/>
      <c r="F27" s="36"/>
      <c r="G27" s="36"/>
      <c r="H27" s="36"/>
      <c r="I27" s="37"/>
      <c r="J27" s="7"/>
      <c r="K27" s="5"/>
    </row>
  </sheetData>
  <mergeCells count="30">
    <mergeCell ref="A1:K4"/>
    <mergeCell ref="A5:A7"/>
    <mergeCell ref="B5:B7"/>
    <mergeCell ref="C5:I5"/>
    <mergeCell ref="J5:J7"/>
    <mergeCell ref="K5:K7"/>
    <mergeCell ref="C6:C7"/>
    <mergeCell ref="D6:E7"/>
    <mergeCell ref="F6:G7"/>
    <mergeCell ref="D17:I17"/>
    <mergeCell ref="D18:I18"/>
    <mergeCell ref="D19:I19"/>
    <mergeCell ref="D20:I20"/>
    <mergeCell ref="H6:I7"/>
    <mergeCell ref="D8:I8"/>
    <mergeCell ref="D9:I9"/>
    <mergeCell ref="D11:I11"/>
    <mergeCell ref="D12:I12"/>
    <mergeCell ref="D13:I13"/>
    <mergeCell ref="D16:I16"/>
    <mergeCell ref="D10:I10"/>
    <mergeCell ref="D14:I14"/>
    <mergeCell ref="D15:I15"/>
    <mergeCell ref="D26:I26"/>
    <mergeCell ref="D27:I27"/>
    <mergeCell ref="D21:I21"/>
    <mergeCell ref="D23:I23"/>
    <mergeCell ref="D24:I24"/>
    <mergeCell ref="D25:I25"/>
    <mergeCell ref="D22:I22"/>
  </mergeCells>
  <phoneticPr fontId="4" type="noConversion"/>
  <pageMargins left="0.19685039370078741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="110" zoomScaleNormal="110" workbookViewId="0">
      <selection activeCell="O116" sqref="O116"/>
    </sheetView>
  </sheetViews>
  <sheetFormatPr defaultRowHeight="15"/>
  <cols>
    <col min="1" max="1" width="17.140625" style="19" customWidth="1"/>
    <col min="2" max="2" width="10.85546875" customWidth="1"/>
    <col min="3" max="4" width="7.42578125" hidden="1" customWidth="1"/>
    <col min="5" max="5" width="7.7109375" hidden="1" customWidth="1"/>
    <col min="6" max="6" width="7.42578125" hidden="1" customWidth="1"/>
    <col min="7" max="7" width="9.7109375" customWidth="1"/>
    <col min="8" max="13" width="7.42578125" customWidth="1"/>
    <col min="14" max="14" width="8" customWidth="1"/>
    <col min="15" max="15" width="8.140625" customWidth="1"/>
    <col min="16" max="16" width="9.140625" style="16"/>
    <col min="17" max="17" width="10.85546875" style="16" bestFit="1" customWidth="1"/>
    <col min="18" max="25" width="9.140625" style="16"/>
  </cols>
  <sheetData>
    <row r="1" spans="1:1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>
      <c r="A4" s="5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52"/>
    </row>
    <row r="5" spans="1:15" ht="30" customHeight="1">
      <c r="A5" s="30" t="s">
        <v>0</v>
      </c>
      <c r="B5" s="21" t="s">
        <v>30</v>
      </c>
      <c r="C5" s="13"/>
      <c r="D5" s="13"/>
      <c r="E5" s="13"/>
      <c r="F5" s="13"/>
      <c r="G5" s="24" t="s">
        <v>10</v>
      </c>
      <c r="H5" s="25"/>
      <c r="I5" s="25"/>
      <c r="J5" s="25"/>
      <c r="K5" s="25"/>
      <c r="L5" s="25"/>
      <c r="M5" s="26"/>
      <c r="N5" s="21" t="s">
        <v>5</v>
      </c>
      <c r="O5" s="28" t="s">
        <v>6</v>
      </c>
    </row>
    <row r="6" spans="1:15" ht="45" customHeight="1">
      <c r="A6" s="30"/>
      <c r="B6" s="31"/>
      <c r="C6" s="14"/>
      <c r="D6" s="14"/>
      <c r="E6" s="14"/>
      <c r="F6" s="14"/>
      <c r="G6" s="33" t="s">
        <v>2</v>
      </c>
      <c r="H6" s="27" t="s">
        <v>7</v>
      </c>
      <c r="I6" s="27"/>
      <c r="J6" s="28" t="s">
        <v>8</v>
      </c>
      <c r="K6" s="28"/>
      <c r="L6" s="28" t="s">
        <v>9</v>
      </c>
      <c r="M6" s="28"/>
      <c r="N6" s="22"/>
      <c r="O6" s="29"/>
    </row>
    <row r="7" spans="1:15">
      <c r="A7" s="30"/>
      <c r="B7" s="32"/>
      <c r="C7" s="14" t="s">
        <v>12</v>
      </c>
      <c r="D7" s="14" t="s">
        <v>13</v>
      </c>
      <c r="E7" s="14" t="s">
        <v>14</v>
      </c>
      <c r="F7" s="11" t="s">
        <v>15</v>
      </c>
      <c r="G7" s="34"/>
      <c r="H7" s="15" t="s">
        <v>3</v>
      </c>
      <c r="I7" s="15" t="s">
        <v>4</v>
      </c>
      <c r="J7" s="15" t="s">
        <v>3</v>
      </c>
      <c r="K7" s="15" t="s">
        <v>4</v>
      </c>
      <c r="L7" s="15" t="s">
        <v>3</v>
      </c>
      <c r="M7" s="15" t="s">
        <v>4</v>
      </c>
      <c r="N7" s="23"/>
      <c r="O7" s="29"/>
    </row>
    <row r="8" spans="1:15" ht="60" customHeight="1">
      <c r="A8" s="17" t="s">
        <v>17</v>
      </c>
      <c r="B8" s="9">
        <f>'Celkové pořadí'!B8</f>
        <v>1.2418981481481482E-2</v>
      </c>
      <c r="C8" s="10">
        <f>HOUR(B8)</f>
        <v>0</v>
      </c>
      <c r="D8" s="10">
        <f>MINUTE(B8)</f>
        <v>17</v>
      </c>
      <c r="E8" s="10">
        <f>SECOND(B8)</f>
        <v>53</v>
      </c>
      <c r="F8" s="10">
        <f t="shared" ref="F8" si="0">IF(D8=15,0,IF(D8=16,3,IF(D8=17,6,IF(D8=18,9,IF(D8=19,12,IF(D8=20,IF(E8&gt;0,"DD",IF(D8=20,15,))))))))</f>
        <v>6</v>
      </c>
      <c r="G8" s="12">
        <f>IF(F8="DD","diskvalif.",IF(D8&lt;15,0,IF(E8&gt;=40,F8+3,IF(E8&gt;=20,F8+2,IF(E8&gt;=0,F8+1,"chyba")))))</f>
        <v>9</v>
      </c>
      <c r="H8" s="7">
        <f>'Celkové pořadí'!H8</f>
        <v>107</v>
      </c>
      <c r="I8" s="8"/>
      <c r="J8" s="7">
        <v>92</v>
      </c>
      <c r="K8" s="8"/>
      <c r="L8" s="7">
        <v>137</v>
      </c>
      <c r="M8" s="8"/>
      <c r="N8" s="7">
        <f>SUM(H8,J8,L8)-G8</f>
        <v>327</v>
      </c>
      <c r="O8" s="10">
        <v>2</v>
      </c>
    </row>
    <row r="9" spans="1:15" s="16" customFormat="1">
      <c r="A9" s="18"/>
    </row>
    <row r="10" spans="1:15" s="16" customFormat="1" ht="15" customHeight="1">
      <c r="A10" s="45" t="s">
        <v>31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s="16" customFormat="1" ht="1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s="16" customFormat="1" ht="1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s="16" customFormat="1" ht="15" customHeight="1">
      <c r="A13" s="5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2"/>
    </row>
    <row r="14" spans="1:15" s="16" customFormat="1">
      <c r="A14" s="30" t="s">
        <v>0</v>
      </c>
      <c r="B14" s="21" t="s">
        <v>30</v>
      </c>
      <c r="C14" s="13"/>
      <c r="D14" s="13"/>
      <c r="E14" s="13"/>
      <c r="F14" s="13"/>
      <c r="G14" s="24" t="s">
        <v>10</v>
      </c>
      <c r="H14" s="25"/>
      <c r="I14" s="25"/>
      <c r="J14" s="25"/>
      <c r="K14" s="25"/>
      <c r="L14" s="25"/>
      <c r="M14" s="26"/>
      <c r="N14" s="21" t="s">
        <v>5</v>
      </c>
      <c r="O14" s="28" t="s">
        <v>6</v>
      </c>
    </row>
    <row r="15" spans="1:15" s="16" customFormat="1" ht="54" customHeight="1">
      <c r="A15" s="30"/>
      <c r="B15" s="31"/>
      <c r="C15" s="14"/>
      <c r="D15" s="14"/>
      <c r="E15" s="14"/>
      <c r="F15" s="14"/>
      <c r="G15" s="33" t="s">
        <v>2</v>
      </c>
      <c r="H15" s="27" t="s">
        <v>7</v>
      </c>
      <c r="I15" s="27"/>
      <c r="J15" s="28" t="s">
        <v>8</v>
      </c>
      <c r="K15" s="28"/>
      <c r="L15" s="28" t="s">
        <v>9</v>
      </c>
      <c r="M15" s="28"/>
      <c r="N15" s="22"/>
      <c r="O15" s="29"/>
    </row>
    <row r="16" spans="1:15" s="16" customFormat="1">
      <c r="A16" s="30"/>
      <c r="B16" s="32"/>
      <c r="C16" s="14" t="s">
        <v>12</v>
      </c>
      <c r="D16" s="14" t="s">
        <v>13</v>
      </c>
      <c r="E16" s="14" t="s">
        <v>14</v>
      </c>
      <c r="F16" s="11" t="s">
        <v>15</v>
      </c>
      <c r="G16" s="34"/>
      <c r="H16" s="15" t="s">
        <v>3</v>
      </c>
      <c r="I16" s="15" t="s">
        <v>4</v>
      </c>
      <c r="J16" s="15" t="s">
        <v>3</v>
      </c>
      <c r="K16" s="15" t="s">
        <v>4</v>
      </c>
      <c r="L16" s="15" t="s">
        <v>3</v>
      </c>
      <c r="M16" s="15" t="s">
        <v>4</v>
      </c>
      <c r="N16" s="23"/>
      <c r="O16" s="29"/>
    </row>
    <row r="17" spans="1:15" s="16" customFormat="1" ht="60" customHeight="1">
      <c r="A17" s="17" t="s">
        <v>18</v>
      </c>
      <c r="B17" s="9">
        <v>1.324074074074074E-2</v>
      </c>
      <c r="C17" s="10">
        <f>HOUR(B17)</f>
        <v>0</v>
      </c>
      <c r="D17" s="10">
        <f>MINUTE(B17)</f>
        <v>19</v>
      </c>
      <c r="E17" s="10">
        <f>SECOND(B17)</f>
        <v>4</v>
      </c>
      <c r="F17" s="10">
        <f t="shared" ref="F17" si="1">IF(D17=15,0,IF(D17=16,3,IF(D17=17,6,IF(D17=18,9,IF(D17=19,12,IF(D17=20,IF(E17&gt;0,"DD",IF(D17=20,15,))))))))</f>
        <v>12</v>
      </c>
      <c r="G17" s="12">
        <f>IF(F17="DD","diskvalif.",IF(D17&lt;15,0,IF(E17&gt;=40,F17+3,IF(E17&gt;=20,F17+2,IF(E17&gt;=0,F17+1,"chyba")))))</f>
        <v>13</v>
      </c>
      <c r="H17" s="7">
        <v>113</v>
      </c>
      <c r="I17" s="8"/>
      <c r="J17" s="7">
        <v>92</v>
      </c>
      <c r="K17" s="8"/>
      <c r="L17" s="7">
        <v>131</v>
      </c>
      <c r="M17" s="8"/>
      <c r="N17" s="7">
        <f>SUM(H17,J17,L17)-G17</f>
        <v>323</v>
      </c>
      <c r="O17" s="10">
        <v>4</v>
      </c>
    </row>
    <row r="18" spans="1:15" s="16" customFormat="1">
      <c r="A18" s="18"/>
    </row>
    <row r="19" spans="1:15" s="16" customFormat="1" ht="15" customHeight="1">
      <c r="A19" s="45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s="16" customFormat="1" ht="1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</row>
    <row r="21" spans="1:15" s="16" customFormat="1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1:15" s="16" customFormat="1" ht="15" customHeight="1">
      <c r="A22" s="5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52"/>
    </row>
    <row r="23" spans="1:15" s="16" customFormat="1">
      <c r="A23" s="30" t="s">
        <v>0</v>
      </c>
      <c r="B23" s="21" t="s">
        <v>30</v>
      </c>
      <c r="C23" s="13"/>
      <c r="D23" s="13"/>
      <c r="E23" s="13"/>
      <c r="F23" s="13"/>
      <c r="G23" s="24" t="s">
        <v>10</v>
      </c>
      <c r="H23" s="25"/>
      <c r="I23" s="25"/>
      <c r="J23" s="25"/>
      <c r="K23" s="25"/>
      <c r="L23" s="25"/>
      <c r="M23" s="26"/>
      <c r="N23" s="21" t="s">
        <v>5</v>
      </c>
      <c r="O23" s="28" t="s">
        <v>6</v>
      </c>
    </row>
    <row r="24" spans="1:15" s="16" customFormat="1" ht="54" customHeight="1">
      <c r="A24" s="30"/>
      <c r="B24" s="31"/>
      <c r="C24" s="14"/>
      <c r="D24" s="14"/>
      <c r="E24" s="14"/>
      <c r="F24" s="14"/>
      <c r="G24" s="33" t="s">
        <v>2</v>
      </c>
      <c r="H24" s="27" t="s">
        <v>7</v>
      </c>
      <c r="I24" s="27"/>
      <c r="J24" s="28" t="s">
        <v>8</v>
      </c>
      <c r="K24" s="28"/>
      <c r="L24" s="28" t="s">
        <v>9</v>
      </c>
      <c r="M24" s="28"/>
      <c r="N24" s="22"/>
      <c r="O24" s="29"/>
    </row>
    <row r="25" spans="1:15" s="16" customFormat="1">
      <c r="A25" s="30"/>
      <c r="B25" s="32"/>
      <c r="C25" s="14" t="s">
        <v>12</v>
      </c>
      <c r="D25" s="14" t="s">
        <v>13</v>
      </c>
      <c r="E25" s="14" t="s">
        <v>14</v>
      </c>
      <c r="F25" s="11" t="s">
        <v>15</v>
      </c>
      <c r="G25" s="34"/>
      <c r="H25" s="15" t="s">
        <v>3</v>
      </c>
      <c r="I25" s="15" t="s">
        <v>4</v>
      </c>
      <c r="J25" s="15" t="s">
        <v>3</v>
      </c>
      <c r="K25" s="15" t="s">
        <v>4</v>
      </c>
      <c r="L25" s="15" t="s">
        <v>3</v>
      </c>
      <c r="M25" s="15" t="s">
        <v>4</v>
      </c>
      <c r="N25" s="23"/>
      <c r="O25" s="29"/>
    </row>
    <row r="26" spans="1:15" s="16" customFormat="1" ht="60" customHeight="1">
      <c r="A26" s="17" t="s">
        <v>19</v>
      </c>
      <c r="B26" s="9">
        <v>1.3449074074074073E-2</v>
      </c>
      <c r="C26" s="10">
        <f>HOUR(B26)</f>
        <v>0</v>
      </c>
      <c r="D26" s="10">
        <f>MINUTE(B26)</f>
        <v>19</v>
      </c>
      <c r="E26" s="10">
        <f>SECOND(B26)</f>
        <v>22</v>
      </c>
      <c r="F26" s="10">
        <f t="shared" ref="F26" si="2">IF(D26=15,0,IF(D26=16,3,IF(D26=17,6,IF(D26=18,9,IF(D26=19,12,IF(D26=20,IF(E26&gt;0,"DD",IF(D26=20,15,))))))))</f>
        <v>12</v>
      </c>
      <c r="G26" s="12">
        <f>IF(F26="DD","diskvalif.",IF(D26&lt;15,0,IF(E26&gt;=40,F26+3,IF(E26&gt;=20,F26+2,IF(E26&gt;=0,F26+1,"chyba")))))</f>
        <v>14</v>
      </c>
      <c r="H26" s="7">
        <v>101</v>
      </c>
      <c r="I26" s="8"/>
      <c r="J26" s="7">
        <v>68</v>
      </c>
      <c r="K26" s="8"/>
      <c r="L26" s="7">
        <v>122</v>
      </c>
      <c r="M26" s="8"/>
      <c r="N26" s="7">
        <f>SUM(H26,J26,L26)-G26</f>
        <v>277</v>
      </c>
      <c r="O26" s="10">
        <v>8</v>
      </c>
    </row>
    <row r="27" spans="1:15" s="16" customFormat="1" ht="91.5" customHeight="1">
      <c r="A27" s="18"/>
    </row>
    <row r="28" spans="1:15" ht="15" customHeight="1">
      <c r="A28" s="45" t="s">
        <v>31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15" customHeight="1">
      <c r="A31" s="5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2"/>
    </row>
    <row r="32" spans="1:15" ht="30" customHeight="1">
      <c r="A32" s="30" t="s">
        <v>0</v>
      </c>
      <c r="B32" s="21" t="s">
        <v>30</v>
      </c>
      <c r="C32" s="13"/>
      <c r="D32" s="13"/>
      <c r="E32" s="13"/>
      <c r="F32" s="13"/>
      <c r="G32" s="24" t="s">
        <v>10</v>
      </c>
      <c r="H32" s="25"/>
      <c r="I32" s="25"/>
      <c r="J32" s="25"/>
      <c r="K32" s="25"/>
      <c r="L32" s="25"/>
      <c r="M32" s="26"/>
      <c r="N32" s="21" t="s">
        <v>5</v>
      </c>
      <c r="O32" s="28" t="s">
        <v>6</v>
      </c>
    </row>
    <row r="33" spans="1:15" ht="45" customHeight="1">
      <c r="A33" s="30"/>
      <c r="B33" s="31"/>
      <c r="C33" s="14"/>
      <c r="D33" s="14"/>
      <c r="E33" s="14"/>
      <c r="F33" s="14"/>
      <c r="G33" s="33" t="s">
        <v>2</v>
      </c>
      <c r="H33" s="27" t="s">
        <v>7</v>
      </c>
      <c r="I33" s="27"/>
      <c r="J33" s="28" t="s">
        <v>8</v>
      </c>
      <c r="K33" s="28"/>
      <c r="L33" s="28" t="s">
        <v>9</v>
      </c>
      <c r="M33" s="28"/>
      <c r="N33" s="22"/>
      <c r="O33" s="29"/>
    </row>
    <row r="34" spans="1:15">
      <c r="A34" s="30"/>
      <c r="B34" s="32"/>
      <c r="C34" s="14" t="s">
        <v>12</v>
      </c>
      <c r="D34" s="14" t="s">
        <v>13</v>
      </c>
      <c r="E34" s="14" t="s">
        <v>14</v>
      </c>
      <c r="F34" s="11" t="s">
        <v>15</v>
      </c>
      <c r="G34" s="34"/>
      <c r="H34" s="15" t="s">
        <v>3</v>
      </c>
      <c r="I34" s="15" t="s">
        <v>4</v>
      </c>
      <c r="J34" s="15" t="s">
        <v>3</v>
      </c>
      <c r="K34" s="15" t="s">
        <v>4</v>
      </c>
      <c r="L34" s="15" t="s">
        <v>3</v>
      </c>
      <c r="M34" s="15" t="s">
        <v>4</v>
      </c>
      <c r="N34" s="23"/>
      <c r="O34" s="29"/>
    </row>
    <row r="35" spans="1:15" ht="60" customHeight="1">
      <c r="A35" s="17" t="s">
        <v>20</v>
      </c>
      <c r="B35" s="9">
        <v>1.230324074074074E-2</v>
      </c>
      <c r="C35" s="10">
        <f>HOUR(B35)</f>
        <v>0</v>
      </c>
      <c r="D35" s="10">
        <f>MINUTE(B35)</f>
        <v>17</v>
      </c>
      <c r="E35" s="10">
        <f>SECOND(B35)</f>
        <v>43</v>
      </c>
      <c r="F35" s="10">
        <f t="shared" ref="F35" si="3">IF(D35=15,0,IF(D35=16,3,IF(D35=17,6,IF(D35=18,9,IF(D35=19,12,IF(D35=20,IF(E35&gt;0,"DD",IF(D35=20,15,))))))))</f>
        <v>6</v>
      </c>
      <c r="G35" s="12">
        <f>IF(F35="DD","diskvalif.",IF(D35&lt;15,0,IF(E35&gt;=40,F35+3,IF(E35&gt;=20,F35+2,IF(E35&gt;=0,F35+1,"chyba")))))</f>
        <v>9</v>
      </c>
      <c r="H35" s="7">
        <v>102</v>
      </c>
      <c r="I35" s="8"/>
      <c r="J35" s="7">
        <v>99</v>
      </c>
      <c r="K35" s="8"/>
      <c r="L35" s="7">
        <v>134</v>
      </c>
      <c r="M35" s="8"/>
      <c r="N35" s="7">
        <f>SUM(H35,J35,L35)-G35</f>
        <v>326</v>
      </c>
      <c r="O35" s="10">
        <v>3</v>
      </c>
    </row>
    <row r="36" spans="1:15" s="16" customFormat="1">
      <c r="A36" s="18"/>
    </row>
    <row r="37" spans="1:15" s="16" customFormat="1" ht="15" customHeight="1">
      <c r="A37" s="45" t="s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1:15" s="16" customFormat="1" ht="1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1:15" s="16" customFormat="1" ht="1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1:15" s="16" customFormat="1" ht="15" customHeight="1">
      <c r="A40" s="5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2"/>
    </row>
    <row r="41" spans="1:15" s="16" customFormat="1">
      <c r="A41" s="30" t="s">
        <v>0</v>
      </c>
      <c r="B41" s="21" t="s">
        <v>30</v>
      </c>
      <c r="C41" s="13"/>
      <c r="D41" s="13"/>
      <c r="E41" s="13"/>
      <c r="F41" s="13"/>
      <c r="G41" s="24" t="s">
        <v>10</v>
      </c>
      <c r="H41" s="25"/>
      <c r="I41" s="25"/>
      <c r="J41" s="25"/>
      <c r="K41" s="25"/>
      <c r="L41" s="25"/>
      <c r="M41" s="26"/>
      <c r="N41" s="21" t="s">
        <v>5</v>
      </c>
      <c r="O41" s="28" t="s">
        <v>6</v>
      </c>
    </row>
    <row r="42" spans="1:15" s="16" customFormat="1" ht="54" customHeight="1">
      <c r="A42" s="30"/>
      <c r="B42" s="31"/>
      <c r="C42" s="14"/>
      <c r="D42" s="14"/>
      <c r="E42" s="14"/>
      <c r="F42" s="14"/>
      <c r="G42" s="33" t="s">
        <v>2</v>
      </c>
      <c r="H42" s="27" t="s">
        <v>7</v>
      </c>
      <c r="I42" s="27"/>
      <c r="J42" s="28" t="s">
        <v>8</v>
      </c>
      <c r="K42" s="28"/>
      <c r="L42" s="28" t="s">
        <v>9</v>
      </c>
      <c r="M42" s="28"/>
      <c r="N42" s="22"/>
      <c r="O42" s="29"/>
    </row>
    <row r="43" spans="1:15" s="16" customFormat="1">
      <c r="A43" s="30"/>
      <c r="B43" s="32"/>
      <c r="C43" s="14" t="s">
        <v>12</v>
      </c>
      <c r="D43" s="14" t="s">
        <v>13</v>
      </c>
      <c r="E43" s="14" t="s">
        <v>14</v>
      </c>
      <c r="F43" s="11" t="s">
        <v>15</v>
      </c>
      <c r="G43" s="34"/>
      <c r="H43" s="15" t="s">
        <v>3</v>
      </c>
      <c r="I43" s="15" t="s">
        <v>4</v>
      </c>
      <c r="J43" s="15" t="s">
        <v>3</v>
      </c>
      <c r="K43" s="15" t="s">
        <v>4</v>
      </c>
      <c r="L43" s="15" t="s">
        <v>3</v>
      </c>
      <c r="M43" s="15" t="s">
        <v>4</v>
      </c>
      <c r="N43" s="23"/>
      <c r="O43" s="29"/>
    </row>
    <row r="44" spans="1:15" s="16" customFormat="1" ht="60" customHeight="1">
      <c r="A44" s="17" t="s">
        <v>21</v>
      </c>
      <c r="B44" s="9">
        <v>1.3773148148148147E-2</v>
      </c>
      <c r="C44" s="10">
        <f>HOUR(B44)</f>
        <v>0</v>
      </c>
      <c r="D44" s="10">
        <f>MINUTE(B44)</f>
        <v>19</v>
      </c>
      <c r="E44" s="10">
        <f>SECOND(B44)</f>
        <v>50</v>
      </c>
      <c r="F44" s="10">
        <f t="shared" ref="F44" si="4">IF(D44=15,0,IF(D44=16,3,IF(D44=17,6,IF(D44=18,9,IF(D44=19,12,IF(D44=20,IF(E44&gt;0,"DD",IF(D44=20,15,))))))))</f>
        <v>12</v>
      </c>
      <c r="G44" s="12">
        <f>IF(F44="DD","diskvalif.",IF(D44&lt;15,0,IF(E44&gt;=40,F44+3,IF(E44&gt;=20,F44+2,IF(E44&gt;=0,F44+1,"chyba")))))</f>
        <v>15</v>
      </c>
      <c r="H44" s="7">
        <v>92</v>
      </c>
      <c r="I44" s="8"/>
      <c r="J44" s="7">
        <v>74</v>
      </c>
      <c r="K44" s="8"/>
      <c r="L44" s="7">
        <v>60</v>
      </c>
      <c r="M44" s="8"/>
      <c r="N44" s="7">
        <f>SUM(H44,J44,L44)-G44</f>
        <v>211</v>
      </c>
      <c r="O44" s="10">
        <v>13</v>
      </c>
    </row>
    <row r="45" spans="1:15" s="16" customFormat="1">
      <c r="A45" s="18"/>
    </row>
    <row r="46" spans="1:15" s="16" customFormat="1" ht="15" customHeight="1">
      <c r="A46" s="45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s="16" customFormat="1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 s="16" customFormat="1" ht="1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1:15" s="16" customFormat="1" ht="15" customHeight="1">
      <c r="A49" s="5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52"/>
    </row>
    <row r="50" spans="1:15" s="16" customFormat="1">
      <c r="A50" s="30" t="s">
        <v>0</v>
      </c>
      <c r="B50" s="21" t="s">
        <v>30</v>
      </c>
      <c r="C50" s="13"/>
      <c r="D50" s="13"/>
      <c r="E50" s="13"/>
      <c r="F50" s="13"/>
      <c r="G50" s="24" t="s">
        <v>10</v>
      </c>
      <c r="H50" s="25"/>
      <c r="I50" s="25"/>
      <c r="J50" s="25"/>
      <c r="K50" s="25"/>
      <c r="L50" s="25"/>
      <c r="M50" s="26"/>
      <c r="N50" s="21" t="s">
        <v>5</v>
      </c>
      <c r="O50" s="28" t="s">
        <v>6</v>
      </c>
    </row>
    <row r="51" spans="1:15" s="16" customFormat="1" ht="54" customHeight="1">
      <c r="A51" s="30"/>
      <c r="B51" s="31"/>
      <c r="C51" s="14"/>
      <c r="D51" s="14"/>
      <c r="E51" s="14"/>
      <c r="F51" s="14"/>
      <c r="G51" s="33" t="s">
        <v>2</v>
      </c>
      <c r="H51" s="27" t="s">
        <v>7</v>
      </c>
      <c r="I51" s="27"/>
      <c r="J51" s="28" t="s">
        <v>8</v>
      </c>
      <c r="K51" s="28"/>
      <c r="L51" s="28" t="s">
        <v>9</v>
      </c>
      <c r="M51" s="28"/>
      <c r="N51" s="22"/>
      <c r="O51" s="29"/>
    </row>
    <row r="52" spans="1:15" s="16" customFormat="1">
      <c r="A52" s="30"/>
      <c r="B52" s="32"/>
      <c r="C52" s="14" t="s">
        <v>12</v>
      </c>
      <c r="D52" s="14" t="s">
        <v>13</v>
      </c>
      <c r="E52" s="14" t="s">
        <v>14</v>
      </c>
      <c r="F52" s="11" t="s">
        <v>15</v>
      </c>
      <c r="G52" s="34"/>
      <c r="H52" s="15" t="s">
        <v>3</v>
      </c>
      <c r="I52" s="15" t="s">
        <v>4</v>
      </c>
      <c r="J52" s="15" t="s">
        <v>3</v>
      </c>
      <c r="K52" s="15" t="s">
        <v>4</v>
      </c>
      <c r="L52" s="15" t="s">
        <v>3</v>
      </c>
      <c r="M52" s="15" t="s">
        <v>4</v>
      </c>
      <c r="N52" s="23"/>
      <c r="O52" s="29"/>
    </row>
    <row r="53" spans="1:15" s="16" customFormat="1" ht="60" customHeight="1">
      <c r="A53" s="17" t="s">
        <v>22</v>
      </c>
      <c r="B53" s="9">
        <v>1.3182870370370371E-2</v>
      </c>
      <c r="C53" s="10">
        <f>HOUR(B53)</f>
        <v>0</v>
      </c>
      <c r="D53" s="10">
        <f>MINUTE(B53)</f>
        <v>18</v>
      </c>
      <c r="E53" s="10">
        <f>SECOND(B53)</f>
        <v>59</v>
      </c>
      <c r="F53" s="10">
        <f t="shared" ref="F53" si="5">IF(D53=15,0,IF(D53=16,3,IF(D53=17,6,IF(D53=18,9,IF(D53=19,12,IF(D53=20,IF(E53&gt;0,"DD",IF(D53=20,15,))))))))</f>
        <v>9</v>
      </c>
      <c r="G53" s="12">
        <f>IF(F53="DD","diskvalif.",IF(D53&lt;15,0,IF(E53&gt;=40,F53+3,IF(E53&gt;=20,F53+2,IF(E53&gt;=0,F53+1,"chyba")))))</f>
        <v>12</v>
      </c>
      <c r="H53" s="7">
        <v>102</v>
      </c>
      <c r="I53" s="8"/>
      <c r="J53" s="7">
        <v>73</v>
      </c>
      <c r="K53" s="8"/>
      <c r="L53" s="7">
        <v>95</v>
      </c>
      <c r="M53" s="8"/>
      <c r="N53" s="7">
        <f>SUM(H53,J53,L53)-G53</f>
        <v>258</v>
      </c>
      <c r="O53" s="10">
        <v>10</v>
      </c>
    </row>
    <row r="54" spans="1:15" s="16" customFormat="1" ht="91.5" customHeight="1">
      <c r="A54" s="18"/>
    </row>
    <row r="55" spans="1:15" ht="15" customHeight="1">
      <c r="A55" s="45" t="s">
        <v>31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</row>
    <row r="56" spans="1:15" ht="1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</row>
    <row r="57" spans="1:15" ht="1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</row>
    <row r="58" spans="1:15" ht="15" customHeight="1">
      <c r="A58" s="5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52"/>
    </row>
    <row r="59" spans="1:15" ht="30" customHeight="1">
      <c r="A59" s="30" t="s">
        <v>0</v>
      </c>
      <c r="B59" s="21" t="s">
        <v>30</v>
      </c>
      <c r="C59" s="13"/>
      <c r="D59" s="13"/>
      <c r="E59" s="13"/>
      <c r="F59" s="13"/>
      <c r="G59" s="24" t="s">
        <v>10</v>
      </c>
      <c r="H59" s="25"/>
      <c r="I59" s="25"/>
      <c r="J59" s="25"/>
      <c r="K59" s="25"/>
      <c r="L59" s="25"/>
      <c r="M59" s="26"/>
      <c r="N59" s="21" t="s">
        <v>5</v>
      </c>
      <c r="O59" s="28" t="s">
        <v>6</v>
      </c>
    </row>
    <row r="60" spans="1:15" ht="45" customHeight="1">
      <c r="A60" s="30"/>
      <c r="B60" s="31"/>
      <c r="C60" s="14"/>
      <c r="D60" s="14"/>
      <c r="E60" s="14"/>
      <c r="F60" s="14"/>
      <c r="G60" s="33" t="s">
        <v>2</v>
      </c>
      <c r="H60" s="27" t="s">
        <v>7</v>
      </c>
      <c r="I60" s="27"/>
      <c r="J60" s="28" t="s">
        <v>8</v>
      </c>
      <c r="K60" s="28"/>
      <c r="L60" s="28" t="s">
        <v>9</v>
      </c>
      <c r="M60" s="28"/>
      <c r="N60" s="22"/>
      <c r="O60" s="29"/>
    </row>
    <row r="61" spans="1:15">
      <c r="A61" s="30"/>
      <c r="B61" s="32"/>
      <c r="C61" s="14" t="s">
        <v>12</v>
      </c>
      <c r="D61" s="14" t="s">
        <v>13</v>
      </c>
      <c r="E61" s="14" t="s">
        <v>14</v>
      </c>
      <c r="F61" s="11" t="s">
        <v>15</v>
      </c>
      <c r="G61" s="34"/>
      <c r="H61" s="15" t="s">
        <v>3</v>
      </c>
      <c r="I61" s="15" t="s">
        <v>4</v>
      </c>
      <c r="J61" s="15" t="s">
        <v>3</v>
      </c>
      <c r="K61" s="15" t="s">
        <v>4</v>
      </c>
      <c r="L61" s="15" t="s">
        <v>3</v>
      </c>
      <c r="M61" s="15" t="s">
        <v>4</v>
      </c>
      <c r="N61" s="23"/>
      <c r="O61" s="29"/>
    </row>
    <row r="62" spans="1:15" ht="60" customHeight="1">
      <c r="A62" s="17" t="s">
        <v>23</v>
      </c>
      <c r="B62" s="9">
        <v>1.3541666666666667E-2</v>
      </c>
      <c r="C62" s="10">
        <f>HOUR(B62)</f>
        <v>0</v>
      </c>
      <c r="D62" s="10">
        <f>MINUTE(B62)</f>
        <v>19</v>
      </c>
      <c r="E62" s="10">
        <f>SECOND(B62)</f>
        <v>30</v>
      </c>
      <c r="F62" s="10">
        <f t="shared" ref="F62" si="6">IF(D62=15,0,IF(D62=16,3,IF(D62=17,6,IF(D62=18,9,IF(D62=19,12,IF(D62=20,IF(E62&gt;0,"DD",IF(D62=20,15,))))))))</f>
        <v>12</v>
      </c>
      <c r="G62" s="12">
        <f>IF(F62="DD","diskvalif.",IF(D62&lt;15,0,IF(E62&gt;=40,F62+3,IF(E62&gt;=20,F62+2,IF(E62&gt;=0,F62+1,"chyba")))))</f>
        <v>14</v>
      </c>
      <c r="H62" s="7">
        <v>100</v>
      </c>
      <c r="I62" s="8"/>
      <c r="J62" s="7">
        <v>69</v>
      </c>
      <c r="K62" s="8"/>
      <c r="L62" s="7">
        <v>122</v>
      </c>
      <c r="M62" s="8"/>
      <c r="N62" s="7">
        <f>SUM(H62,J62,L62)-G62</f>
        <v>277</v>
      </c>
      <c r="O62" s="10">
        <v>9</v>
      </c>
    </row>
    <row r="63" spans="1:15" s="16" customFormat="1">
      <c r="A63" s="18"/>
    </row>
    <row r="64" spans="1:15" s="16" customFormat="1" ht="15" customHeight="1">
      <c r="A64" s="45" t="s">
        <v>31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</row>
    <row r="65" spans="1:15" s="16" customFormat="1" ht="1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</row>
    <row r="66" spans="1:15" s="16" customFormat="1" ht="1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</row>
    <row r="67" spans="1:15" s="16" customFormat="1" ht="15" customHeight="1">
      <c r="A67" s="5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52"/>
    </row>
    <row r="68" spans="1:15" s="16" customFormat="1">
      <c r="A68" s="30" t="s">
        <v>0</v>
      </c>
      <c r="B68" s="21" t="s">
        <v>30</v>
      </c>
      <c r="C68" s="13"/>
      <c r="D68" s="13"/>
      <c r="E68" s="13"/>
      <c r="F68" s="13"/>
      <c r="G68" s="24" t="s">
        <v>10</v>
      </c>
      <c r="H68" s="25"/>
      <c r="I68" s="25"/>
      <c r="J68" s="25"/>
      <c r="K68" s="25"/>
      <c r="L68" s="25"/>
      <c r="M68" s="26"/>
      <c r="N68" s="21" t="s">
        <v>5</v>
      </c>
      <c r="O68" s="28" t="s">
        <v>6</v>
      </c>
    </row>
    <row r="69" spans="1:15" s="16" customFormat="1" ht="54" customHeight="1">
      <c r="A69" s="30"/>
      <c r="B69" s="31"/>
      <c r="C69" s="14"/>
      <c r="D69" s="14"/>
      <c r="E69" s="14"/>
      <c r="F69" s="14"/>
      <c r="G69" s="33" t="s">
        <v>2</v>
      </c>
      <c r="H69" s="27" t="s">
        <v>7</v>
      </c>
      <c r="I69" s="27"/>
      <c r="J69" s="28" t="s">
        <v>8</v>
      </c>
      <c r="K69" s="28"/>
      <c r="L69" s="28" t="s">
        <v>9</v>
      </c>
      <c r="M69" s="28"/>
      <c r="N69" s="22"/>
      <c r="O69" s="29"/>
    </row>
    <row r="70" spans="1:15" s="16" customFormat="1">
      <c r="A70" s="30"/>
      <c r="B70" s="32"/>
      <c r="C70" s="14" t="s">
        <v>12</v>
      </c>
      <c r="D70" s="14" t="s">
        <v>13</v>
      </c>
      <c r="E70" s="14" t="s">
        <v>14</v>
      </c>
      <c r="F70" s="11" t="s">
        <v>15</v>
      </c>
      <c r="G70" s="34"/>
      <c r="H70" s="15" t="s">
        <v>3</v>
      </c>
      <c r="I70" s="15" t="s">
        <v>4</v>
      </c>
      <c r="J70" s="15" t="s">
        <v>3</v>
      </c>
      <c r="K70" s="15" t="s">
        <v>4</v>
      </c>
      <c r="L70" s="15" t="s">
        <v>3</v>
      </c>
      <c r="M70" s="15" t="s">
        <v>4</v>
      </c>
      <c r="N70" s="23"/>
      <c r="O70" s="29"/>
    </row>
    <row r="71" spans="1:15" s="16" customFormat="1" ht="60" customHeight="1">
      <c r="A71" s="17" t="s">
        <v>24</v>
      </c>
      <c r="B71" s="9">
        <v>1.3344907407407408E-2</v>
      </c>
      <c r="C71" s="10">
        <f>HOUR(B71)</f>
        <v>0</v>
      </c>
      <c r="D71" s="10">
        <f>MINUTE(B71)</f>
        <v>19</v>
      </c>
      <c r="E71" s="10">
        <f>SECOND(B71)</f>
        <v>13</v>
      </c>
      <c r="F71" s="10">
        <f t="shared" ref="F71" si="7">IF(D71=15,0,IF(D71=16,3,IF(D71=17,6,IF(D71=18,9,IF(D71=19,12,IF(D71=20,IF(E71&gt;0,"DD",IF(D71=20,15,))))))))</f>
        <v>12</v>
      </c>
      <c r="G71" s="12">
        <f>IF(F71="DD","diskvalif.",IF(D71&lt;15,0,IF(E71&gt;=40,F71+3,IF(E71&gt;=20,F71+2,IF(E71&gt;=0,F71+1,"chyba")))))</f>
        <v>13</v>
      </c>
      <c r="H71" s="7">
        <v>105</v>
      </c>
      <c r="I71" s="8"/>
      <c r="J71" s="7">
        <v>83</v>
      </c>
      <c r="K71" s="8"/>
      <c r="L71" s="7">
        <v>126</v>
      </c>
      <c r="M71" s="8"/>
      <c r="N71" s="7">
        <f>SUM(H71,J71,L71)-G71</f>
        <v>301</v>
      </c>
      <c r="O71" s="10">
        <v>6</v>
      </c>
    </row>
    <row r="72" spans="1:15" s="16" customFormat="1">
      <c r="A72" s="18"/>
    </row>
    <row r="73" spans="1:15" s="16" customFormat="1" ht="15" customHeight="1">
      <c r="A73" s="45" t="s">
        <v>31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</row>
    <row r="74" spans="1:15" s="16" customFormat="1" ht="1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s="16" customFormat="1" ht="15" customHeigh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</row>
    <row r="76" spans="1:15" s="16" customFormat="1" ht="15" customHeight="1">
      <c r="A76" s="5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52"/>
    </row>
    <row r="77" spans="1:15" s="16" customFormat="1">
      <c r="A77" s="30" t="s">
        <v>0</v>
      </c>
      <c r="B77" s="21" t="s">
        <v>30</v>
      </c>
      <c r="C77" s="13"/>
      <c r="D77" s="13"/>
      <c r="E77" s="13"/>
      <c r="F77" s="13"/>
      <c r="G77" s="24" t="s">
        <v>10</v>
      </c>
      <c r="H77" s="25"/>
      <c r="I77" s="25"/>
      <c r="J77" s="25"/>
      <c r="K77" s="25"/>
      <c r="L77" s="25"/>
      <c r="M77" s="26"/>
      <c r="N77" s="21" t="s">
        <v>5</v>
      </c>
      <c r="O77" s="28" t="s">
        <v>6</v>
      </c>
    </row>
    <row r="78" spans="1:15" s="16" customFormat="1" ht="54" customHeight="1">
      <c r="A78" s="30"/>
      <c r="B78" s="31"/>
      <c r="C78" s="14"/>
      <c r="D78" s="14"/>
      <c r="E78" s="14"/>
      <c r="F78" s="14"/>
      <c r="G78" s="33" t="s">
        <v>2</v>
      </c>
      <c r="H78" s="27" t="s">
        <v>7</v>
      </c>
      <c r="I78" s="27"/>
      <c r="J78" s="28" t="s">
        <v>8</v>
      </c>
      <c r="K78" s="28"/>
      <c r="L78" s="28" t="s">
        <v>9</v>
      </c>
      <c r="M78" s="28"/>
      <c r="N78" s="22"/>
      <c r="O78" s="29"/>
    </row>
    <row r="79" spans="1:15" s="16" customFormat="1">
      <c r="A79" s="30"/>
      <c r="B79" s="32"/>
      <c r="C79" s="14" t="s">
        <v>12</v>
      </c>
      <c r="D79" s="14" t="s">
        <v>13</v>
      </c>
      <c r="E79" s="14" t="s">
        <v>14</v>
      </c>
      <c r="F79" s="11" t="s">
        <v>15</v>
      </c>
      <c r="G79" s="34"/>
      <c r="H79" s="15" t="s">
        <v>3</v>
      </c>
      <c r="I79" s="15" t="s">
        <v>4</v>
      </c>
      <c r="J79" s="15" t="s">
        <v>3</v>
      </c>
      <c r="K79" s="15" t="s">
        <v>4</v>
      </c>
      <c r="L79" s="15" t="s">
        <v>3</v>
      </c>
      <c r="M79" s="15" t="s">
        <v>4</v>
      </c>
      <c r="N79" s="23"/>
      <c r="O79" s="29"/>
    </row>
    <row r="80" spans="1:15" s="16" customFormat="1" ht="60" customHeight="1">
      <c r="A80" s="17" t="s">
        <v>25</v>
      </c>
      <c r="B80" s="9">
        <v>1.3252314814814814E-2</v>
      </c>
      <c r="C80" s="10">
        <f>HOUR(B80)</f>
        <v>0</v>
      </c>
      <c r="D80" s="10">
        <f>MINUTE(B80)</f>
        <v>19</v>
      </c>
      <c r="E80" s="10">
        <f>SECOND(B80)</f>
        <v>5</v>
      </c>
      <c r="F80" s="10">
        <f t="shared" ref="F80" si="8">IF(D80=15,0,IF(D80=16,3,IF(D80=17,6,IF(D80=18,9,IF(D80=19,12,IF(D80=20,IF(E80&gt;0,"DD",IF(D80=20,15,))))))))</f>
        <v>12</v>
      </c>
      <c r="G80" s="12">
        <f>IF(F80="DD","diskvalif.",IF(D80&lt;15,0,IF(E80&gt;=40,F80+3,IF(E80&gt;=20,F80+2,IF(E80&gt;=0,F80+1,"chyba")))))</f>
        <v>13</v>
      </c>
      <c r="H80" s="7">
        <v>110</v>
      </c>
      <c r="I80" s="8"/>
      <c r="J80" s="7">
        <v>91</v>
      </c>
      <c r="K80" s="8"/>
      <c r="L80" s="7">
        <v>113</v>
      </c>
      <c r="M80" s="8"/>
      <c r="N80" s="7">
        <f>SUM(H80,J80,L80)-G80</f>
        <v>301</v>
      </c>
      <c r="O80" s="10">
        <v>5</v>
      </c>
    </row>
    <row r="81" spans="1:15" s="16" customFormat="1" ht="91.5" customHeight="1">
      <c r="A81" s="18"/>
    </row>
    <row r="82" spans="1:15" ht="15" customHeight="1">
      <c r="A82" s="45" t="s">
        <v>31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</row>
    <row r="83" spans="1:15" ht="1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</row>
    <row r="84" spans="1:15" ht="1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5" spans="1:15" ht="15" customHeight="1">
      <c r="A85" s="5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52"/>
    </row>
    <row r="86" spans="1:15" ht="30" customHeight="1">
      <c r="A86" s="30" t="s">
        <v>0</v>
      </c>
      <c r="B86" s="21" t="s">
        <v>30</v>
      </c>
      <c r="C86" s="13"/>
      <c r="D86" s="13"/>
      <c r="E86" s="13"/>
      <c r="F86" s="13"/>
      <c r="G86" s="24" t="s">
        <v>10</v>
      </c>
      <c r="H86" s="25"/>
      <c r="I86" s="25"/>
      <c r="J86" s="25"/>
      <c r="K86" s="25"/>
      <c r="L86" s="25"/>
      <c r="M86" s="26"/>
      <c r="N86" s="21" t="s">
        <v>5</v>
      </c>
      <c r="O86" s="28" t="s">
        <v>6</v>
      </c>
    </row>
    <row r="87" spans="1:15" ht="45" customHeight="1">
      <c r="A87" s="30"/>
      <c r="B87" s="31"/>
      <c r="C87" s="14"/>
      <c r="D87" s="14"/>
      <c r="E87" s="14"/>
      <c r="F87" s="14"/>
      <c r="G87" s="33" t="s">
        <v>2</v>
      </c>
      <c r="H87" s="27" t="s">
        <v>7</v>
      </c>
      <c r="I87" s="27"/>
      <c r="J87" s="28" t="s">
        <v>8</v>
      </c>
      <c r="K87" s="28"/>
      <c r="L87" s="28" t="s">
        <v>9</v>
      </c>
      <c r="M87" s="28"/>
      <c r="N87" s="22"/>
      <c r="O87" s="29"/>
    </row>
    <row r="88" spans="1:15">
      <c r="A88" s="30"/>
      <c r="B88" s="32"/>
      <c r="C88" s="14" t="s">
        <v>12</v>
      </c>
      <c r="D88" s="14" t="s">
        <v>13</v>
      </c>
      <c r="E88" s="14" t="s">
        <v>14</v>
      </c>
      <c r="F88" s="11" t="s">
        <v>15</v>
      </c>
      <c r="G88" s="34"/>
      <c r="H88" s="15" t="s">
        <v>3</v>
      </c>
      <c r="I88" s="15" t="s">
        <v>4</v>
      </c>
      <c r="J88" s="15" t="s">
        <v>3</v>
      </c>
      <c r="K88" s="15" t="s">
        <v>4</v>
      </c>
      <c r="L88" s="15" t="s">
        <v>3</v>
      </c>
      <c r="M88" s="15" t="s">
        <v>4</v>
      </c>
      <c r="N88" s="23"/>
      <c r="O88" s="29"/>
    </row>
    <row r="89" spans="1:15" ht="60" customHeight="1">
      <c r="A89" s="17" t="s">
        <v>26</v>
      </c>
      <c r="B89" s="9">
        <v>1.207175925925926E-2</v>
      </c>
      <c r="C89" s="10">
        <f>HOUR(B89)</f>
        <v>0</v>
      </c>
      <c r="D89" s="10">
        <f>MINUTE(B89)</f>
        <v>17</v>
      </c>
      <c r="E89" s="10">
        <f>SECOND(B89)</f>
        <v>23</v>
      </c>
      <c r="F89" s="10">
        <f t="shared" ref="F89" si="9">IF(D89=15,0,IF(D89=16,3,IF(D89=17,6,IF(D89=18,9,IF(D89=19,12,IF(D89=20,IF(E89&gt;0,"DD",IF(D89=20,15,))))))))</f>
        <v>6</v>
      </c>
      <c r="G89" s="12">
        <f>IF(F89="DD","diskvalif.",IF(D89&lt;15,0,IF(E89&gt;=40,F89+3,IF(E89&gt;=20,F89+2,IF(E89&gt;=0,F89+1,"chyba")))))</f>
        <v>8</v>
      </c>
      <c r="H89" s="7">
        <v>113</v>
      </c>
      <c r="I89" s="8"/>
      <c r="J89" s="7">
        <v>96</v>
      </c>
      <c r="K89" s="8"/>
      <c r="L89" s="7">
        <v>136</v>
      </c>
      <c r="M89" s="8"/>
      <c r="N89" s="7">
        <f>SUM(H89,J89,L89)-G89</f>
        <v>337</v>
      </c>
      <c r="O89" s="10">
        <v>1</v>
      </c>
    </row>
    <row r="90" spans="1:15" s="16" customFormat="1">
      <c r="A90" s="18"/>
    </row>
    <row r="91" spans="1:15" s="16" customFormat="1" ht="15" customHeight="1">
      <c r="A91" s="45" t="s">
        <v>31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</row>
    <row r="92" spans="1:15" s="16" customFormat="1" ht="15" customHeight="1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</row>
    <row r="93" spans="1:15" s="16" customFormat="1" ht="15" customHeigh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</row>
    <row r="94" spans="1:15" s="16" customFormat="1" ht="15" customHeight="1">
      <c r="A94" s="5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52"/>
    </row>
    <row r="95" spans="1:15" s="16" customFormat="1">
      <c r="A95" s="30" t="s">
        <v>0</v>
      </c>
      <c r="B95" s="21" t="s">
        <v>30</v>
      </c>
      <c r="C95" s="13"/>
      <c r="D95" s="13"/>
      <c r="E95" s="13"/>
      <c r="F95" s="13"/>
      <c r="G95" s="24" t="s">
        <v>10</v>
      </c>
      <c r="H95" s="25"/>
      <c r="I95" s="25"/>
      <c r="J95" s="25"/>
      <c r="K95" s="25"/>
      <c r="L95" s="25"/>
      <c r="M95" s="26"/>
      <c r="N95" s="21" t="s">
        <v>5</v>
      </c>
      <c r="O95" s="28" t="s">
        <v>6</v>
      </c>
    </row>
    <row r="96" spans="1:15" s="16" customFormat="1" ht="54" customHeight="1">
      <c r="A96" s="30"/>
      <c r="B96" s="31"/>
      <c r="C96" s="14"/>
      <c r="D96" s="14"/>
      <c r="E96" s="14"/>
      <c r="F96" s="14"/>
      <c r="G96" s="33" t="s">
        <v>2</v>
      </c>
      <c r="H96" s="27" t="s">
        <v>7</v>
      </c>
      <c r="I96" s="27"/>
      <c r="J96" s="28" t="s">
        <v>8</v>
      </c>
      <c r="K96" s="28"/>
      <c r="L96" s="28" t="s">
        <v>9</v>
      </c>
      <c r="M96" s="28"/>
      <c r="N96" s="22"/>
      <c r="O96" s="29"/>
    </row>
    <row r="97" spans="1:15" s="16" customFormat="1">
      <c r="A97" s="30"/>
      <c r="B97" s="32"/>
      <c r="C97" s="14" t="s">
        <v>12</v>
      </c>
      <c r="D97" s="14" t="s">
        <v>13</v>
      </c>
      <c r="E97" s="14" t="s">
        <v>14</v>
      </c>
      <c r="F97" s="11" t="s">
        <v>15</v>
      </c>
      <c r="G97" s="34"/>
      <c r="H97" s="15" t="s">
        <v>3</v>
      </c>
      <c r="I97" s="15" t="s">
        <v>4</v>
      </c>
      <c r="J97" s="15" t="s">
        <v>3</v>
      </c>
      <c r="K97" s="15" t="s">
        <v>4</v>
      </c>
      <c r="L97" s="15" t="s">
        <v>3</v>
      </c>
      <c r="M97" s="15" t="s">
        <v>4</v>
      </c>
      <c r="N97" s="23"/>
      <c r="O97" s="29"/>
    </row>
    <row r="98" spans="1:15" s="16" customFormat="1" ht="60" customHeight="1">
      <c r="A98" s="17" t="s">
        <v>27</v>
      </c>
      <c r="B98" s="9">
        <v>1.3136574074074077E-2</v>
      </c>
      <c r="C98" s="10">
        <f>HOUR(B98)</f>
        <v>0</v>
      </c>
      <c r="D98" s="10">
        <f>MINUTE(B98)</f>
        <v>18</v>
      </c>
      <c r="E98" s="10">
        <f>SECOND(B98)</f>
        <v>55</v>
      </c>
      <c r="F98" s="10">
        <f t="shared" ref="F98" si="10">IF(D98=15,0,IF(D98=16,3,IF(D98=17,6,IF(D98=18,9,IF(D98=19,12,IF(D98=20,IF(E98&gt;0,"DD",IF(D98=20,15,))))))))</f>
        <v>9</v>
      </c>
      <c r="G98" s="12">
        <f>IF(F98="DD","diskvalif.",IF(D98&lt;15,0,IF(E98&gt;=40,F98+3,IF(E98&gt;=20,F98+2,IF(E98&gt;=0,F98+1,"chyba")))))</f>
        <v>12</v>
      </c>
      <c r="H98" s="7">
        <v>106</v>
      </c>
      <c r="I98" s="8"/>
      <c r="J98" s="7">
        <v>58</v>
      </c>
      <c r="K98" s="8"/>
      <c r="L98" s="7">
        <v>98</v>
      </c>
      <c r="M98" s="8"/>
      <c r="N98" s="7">
        <f>SUM(H98,J98,L98)-G98</f>
        <v>250</v>
      </c>
      <c r="O98" s="10">
        <v>11</v>
      </c>
    </row>
    <row r="99" spans="1:15" s="16" customFormat="1">
      <c r="A99" s="18"/>
    </row>
    <row r="100" spans="1:15" s="16" customFormat="1" ht="15" customHeight="1">
      <c r="A100" s="45" t="s">
        <v>31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</row>
    <row r="101" spans="1:15" s="16" customFormat="1" ht="15" customHeight="1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</row>
    <row r="102" spans="1:15" s="16" customFormat="1" ht="15" customHeight="1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</row>
    <row r="103" spans="1:15" s="16" customFormat="1" ht="15" customHeight="1">
      <c r="A103" s="5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52"/>
    </row>
    <row r="104" spans="1:15" s="16" customFormat="1">
      <c r="A104" s="30" t="s">
        <v>0</v>
      </c>
      <c r="B104" s="21" t="s">
        <v>30</v>
      </c>
      <c r="C104" s="13"/>
      <c r="D104" s="13"/>
      <c r="E104" s="13"/>
      <c r="F104" s="13"/>
      <c r="G104" s="24" t="s">
        <v>10</v>
      </c>
      <c r="H104" s="25"/>
      <c r="I104" s="25"/>
      <c r="J104" s="25"/>
      <c r="K104" s="25"/>
      <c r="L104" s="25"/>
      <c r="M104" s="26"/>
      <c r="N104" s="21" t="s">
        <v>5</v>
      </c>
      <c r="O104" s="28" t="s">
        <v>6</v>
      </c>
    </row>
    <row r="105" spans="1:15" s="16" customFormat="1" ht="54" customHeight="1">
      <c r="A105" s="30"/>
      <c r="B105" s="31"/>
      <c r="C105" s="14"/>
      <c r="D105" s="14"/>
      <c r="E105" s="14"/>
      <c r="F105" s="14"/>
      <c r="G105" s="33" t="s">
        <v>2</v>
      </c>
      <c r="H105" s="27" t="s">
        <v>7</v>
      </c>
      <c r="I105" s="27"/>
      <c r="J105" s="28" t="s">
        <v>8</v>
      </c>
      <c r="K105" s="28"/>
      <c r="L105" s="28" t="s">
        <v>9</v>
      </c>
      <c r="M105" s="28"/>
      <c r="N105" s="22"/>
      <c r="O105" s="29"/>
    </row>
    <row r="106" spans="1:15" s="16" customFormat="1">
      <c r="A106" s="30"/>
      <c r="B106" s="32"/>
      <c r="C106" s="14" t="s">
        <v>12</v>
      </c>
      <c r="D106" s="14" t="s">
        <v>13</v>
      </c>
      <c r="E106" s="14" t="s">
        <v>14</v>
      </c>
      <c r="F106" s="11" t="s">
        <v>15</v>
      </c>
      <c r="G106" s="34"/>
      <c r="H106" s="15" t="s">
        <v>3</v>
      </c>
      <c r="I106" s="15" t="s">
        <v>4</v>
      </c>
      <c r="J106" s="15" t="s">
        <v>3</v>
      </c>
      <c r="K106" s="15" t="s">
        <v>4</v>
      </c>
      <c r="L106" s="15" t="s">
        <v>3</v>
      </c>
      <c r="M106" s="15" t="s">
        <v>4</v>
      </c>
      <c r="N106" s="23"/>
      <c r="O106" s="29"/>
    </row>
    <row r="107" spans="1:15" s="16" customFormat="1" ht="60" customHeight="1">
      <c r="A107" s="17" t="s">
        <v>28</v>
      </c>
      <c r="B107" s="9">
        <v>1.3495370370370371E-2</v>
      </c>
      <c r="C107" s="10">
        <f>HOUR(B107)</f>
        <v>0</v>
      </c>
      <c r="D107" s="10">
        <f>MINUTE(B107)</f>
        <v>19</v>
      </c>
      <c r="E107" s="10">
        <f>SECOND(B107)</f>
        <v>26</v>
      </c>
      <c r="F107" s="10">
        <f t="shared" ref="F107" si="11">IF(D107=15,0,IF(D107=16,3,IF(D107=17,6,IF(D107=18,9,IF(D107=19,12,IF(D107=20,IF(E107&gt;0,"DD",IF(D107=20,15,))))))))</f>
        <v>12</v>
      </c>
      <c r="G107" s="12">
        <f>IF(F107="DD","diskvalif.",IF(D107&lt;15,0,IF(E107&gt;=40,F107+3,IF(E107&gt;=20,F107+2,IF(E107&gt;=0,F107+1,"chyba")))))</f>
        <v>14</v>
      </c>
      <c r="H107" s="7">
        <v>103</v>
      </c>
      <c r="I107" s="8"/>
      <c r="J107" s="7">
        <v>80</v>
      </c>
      <c r="K107" s="8"/>
      <c r="L107" s="7">
        <v>113</v>
      </c>
      <c r="M107" s="8"/>
      <c r="N107" s="7">
        <f>SUM(H107,J107,L107)-G107</f>
        <v>282</v>
      </c>
      <c r="O107" s="10">
        <v>7</v>
      </c>
    </row>
    <row r="108" spans="1:15" s="16" customFormat="1" ht="91.5" customHeight="1">
      <c r="A108" s="18"/>
    </row>
    <row r="109" spans="1:15" ht="15" customHeight="1">
      <c r="A109" s="45" t="s">
        <v>31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</row>
    <row r="110" spans="1:15" ht="15" customHeight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0"/>
    </row>
    <row r="111" spans="1:15" ht="15" customHeight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0"/>
    </row>
    <row r="112" spans="1:15" ht="15" customHeight="1">
      <c r="A112" s="5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52"/>
    </row>
    <row r="113" spans="1:15" ht="30" customHeight="1">
      <c r="A113" s="30" t="s">
        <v>0</v>
      </c>
      <c r="B113" s="21" t="s">
        <v>30</v>
      </c>
      <c r="C113" s="13"/>
      <c r="D113" s="13"/>
      <c r="E113" s="13"/>
      <c r="F113" s="13"/>
      <c r="G113" s="24" t="s">
        <v>10</v>
      </c>
      <c r="H113" s="25"/>
      <c r="I113" s="25"/>
      <c r="J113" s="25"/>
      <c r="K113" s="25"/>
      <c r="L113" s="25"/>
      <c r="M113" s="26"/>
      <c r="N113" s="21" t="s">
        <v>5</v>
      </c>
      <c r="O113" s="28" t="s">
        <v>6</v>
      </c>
    </row>
    <row r="114" spans="1:15" ht="45" customHeight="1">
      <c r="A114" s="30"/>
      <c r="B114" s="31"/>
      <c r="C114" s="14"/>
      <c r="D114" s="14"/>
      <c r="E114" s="14"/>
      <c r="F114" s="14"/>
      <c r="G114" s="33" t="s">
        <v>2</v>
      </c>
      <c r="H114" s="27" t="s">
        <v>7</v>
      </c>
      <c r="I114" s="27"/>
      <c r="J114" s="28" t="s">
        <v>8</v>
      </c>
      <c r="K114" s="28"/>
      <c r="L114" s="28" t="s">
        <v>9</v>
      </c>
      <c r="M114" s="28"/>
      <c r="N114" s="22"/>
      <c r="O114" s="29"/>
    </row>
    <row r="115" spans="1:15">
      <c r="A115" s="30"/>
      <c r="B115" s="32"/>
      <c r="C115" s="14" t="s">
        <v>12</v>
      </c>
      <c r="D115" s="14" t="s">
        <v>13</v>
      </c>
      <c r="E115" s="14" t="s">
        <v>14</v>
      </c>
      <c r="F115" s="11" t="s">
        <v>15</v>
      </c>
      <c r="G115" s="34"/>
      <c r="H115" s="15" t="s">
        <v>3</v>
      </c>
      <c r="I115" s="15" t="s">
        <v>4</v>
      </c>
      <c r="J115" s="15" t="s">
        <v>3</v>
      </c>
      <c r="K115" s="15" t="s">
        <v>4</v>
      </c>
      <c r="L115" s="15" t="s">
        <v>3</v>
      </c>
      <c r="M115" s="15" t="s">
        <v>4</v>
      </c>
      <c r="N115" s="23"/>
      <c r="O115" s="29"/>
    </row>
    <row r="116" spans="1:15" ht="60" customHeight="1">
      <c r="A116" s="17" t="s">
        <v>29</v>
      </c>
      <c r="B116" s="9">
        <v>1.3414351851851851E-2</v>
      </c>
      <c r="C116" s="10">
        <f>HOUR(B116)</f>
        <v>0</v>
      </c>
      <c r="D116" s="10">
        <f>MINUTE(B116)</f>
        <v>19</v>
      </c>
      <c r="E116" s="10">
        <f>SECOND(B116)</f>
        <v>19</v>
      </c>
      <c r="F116" s="10">
        <f t="shared" ref="F116" si="12">IF(D116=15,0,IF(D116=16,3,IF(D116=17,6,IF(D116=18,9,IF(D116=19,12,IF(D116=20,IF(E116&gt;0,"DD",IF(D116=20,15,))))))))</f>
        <v>12</v>
      </c>
      <c r="G116" s="12">
        <f>IF(F116="DD","diskvalif.",IF(D116&lt;15,0,IF(E116&gt;=40,F116+3,IF(E116&gt;=20,F116+2,IF(E116&gt;=0,F116+1,"chyba")))))</f>
        <v>13</v>
      </c>
      <c r="H116" s="7">
        <v>99</v>
      </c>
      <c r="I116" s="8"/>
      <c r="J116" s="7">
        <v>64</v>
      </c>
      <c r="K116" s="8"/>
      <c r="L116" s="7">
        <v>100</v>
      </c>
      <c r="M116" s="8"/>
      <c r="N116" s="7">
        <f>SUM(H116,J116,L116)-G116</f>
        <v>250</v>
      </c>
      <c r="O116" s="10">
        <v>12</v>
      </c>
    </row>
    <row r="117" spans="1:15" s="16" customFormat="1">
      <c r="A117" s="18"/>
    </row>
    <row r="118" spans="1:15" s="16" customFormat="1">
      <c r="A118" s="18"/>
    </row>
    <row r="119" spans="1:15" s="16" customFormat="1">
      <c r="A119" s="18"/>
    </row>
    <row r="120" spans="1:15" s="16" customFormat="1">
      <c r="A120" s="18"/>
    </row>
    <row r="121" spans="1:15" s="16" customFormat="1">
      <c r="A121" s="18"/>
    </row>
    <row r="122" spans="1:15" s="16" customFormat="1">
      <c r="A122" s="18"/>
    </row>
    <row r="123" spans="1:15" s="16" customFormat="1">
      <c r="A123" s="18"/>
    </row>
    <row r="124" spans="1:15" s="16" customFormat="1">
      <c r="A124" s="18"/>
    </row>
    <row r="125" spans="1:15" s="16" customFormat="1">
      <c r="A125" s="18"/>
    </row>
    <row r="126" spans="1:15" s="16" customFormat="1">
      <c r="A126" s="18"/>
    </row>
    <row r="127" spans="1:15" s="16" customFormat="1">
      <c r="A127" s="18"/>
    </row>
    <row r="128" spans="1:15" s="16" customFormat="1">
      <c r="A128" s="18"/>
    </row>
    <row r="129" spans="1:1" s="16" customFormat="1">
      <c r="A129" s="18"/>
    </row>
    <row r="130" spans="1:1" s="16" customFormat="1">
      <c r="A130" s="18"/>
    </row>
    <row r="131" spans="1:1" s="16" customFormat="1">
      <c r="A131" s="18"/>
    </row>
    <row r="132" spans="1:1" s="16" customFormat="1">
      <c r="A132" s="18"/>
    </row>
    <row r="133" spans="1:1" s="16" customFormat="1">
      <c r="A133" s="18"/>
    </row>
    <row r="134" spans="1:1" s="16" customFormat="1">
      <c r="A134" s="18"/>
    </row>
    <row r="135" spans="1:1" s="16" customFormat="1">
      <c r="A135" s="18"/>
    </row>
    <row r="136" spans="1:1" s="16" customFormat="1">
      <c r="A136" s="18"/>
    </row>
    <row r="137" spans="1:1" s="16" customFormat="1">
      <c r="A137" s="18"/>
    </row>
    <row r="138" spans="1:1" s="16" customFormat="1">
      <c r="A138" s="18"/>
    </row>
    <row r="139" spans="1:1" s="16" customFormat="1">
      <c r="A139" s="18"/>
    </row>
    <row r="140" spans="1:1" s="16" customFormat="1">
      <c r="A140" s="18"/>
    </row>
    <row r="141" spans="1:1" s="16" customFormat="1">
      <c r="A141" s="18"/>
    </row>
    <row r="142" spans="1:1" s="16" customFormat="1">
      <c r="A142" s="18"/>
    </row>
    <row r="143" spans="1:1" s="16" customFormat="1">
      <c r="A143" s="18"/>
    </row>
    <row r="144" spans="1:1" s="16" customFormat="1">
      <c r="A144" s="18"/>
    </row>
    <row r="145" spans="1:1" s="16" customFormat="1">
      <c r="A145" s="18"/>
    </row>
    <row r="146" spans="1:1" s="16" customFormat="1">
      <c r="A146" s="18"/>
    </row>
    <row r="147" spans="1:1" s="16" customFormat="1">
      <c r="A147" s="18"/>
    </row>
    <row r="148" spans="1:1" s="16" customFormat="1">
      <c r="A148" s="18"/>
    </row>
    <row r="149" spans="1:1" s="16" customFormat="1">
      <c r="A149" s="18"/>
    </row>
    <row r="150" spans="1:1" s="16" customFormat="1">
      <c r="A150" s="18"/>
    </row>
    <row r="151" spans="1:1" s="16" customFormat="1">
      <c r="A151" s="18"/>
    </row>
    <row r="152" spans="1:1" s="16" customFormat="1">
      <c r="A152" s="18"/>
    </row>
    <row r="153" spans="1:1" s="16" customFormat="1">
      <c r="A153" s="18"/>
    </row>
    <row r="154" spans="1:1" s="16" customFormat="1">
      <c r="A154" s="18"/>
    </row>
    <row r="155" spans="1:1" s="16" customFormat="1">
      <c r="A155" s="18"/>
    </row>
    <row r="156" spans="1:1" s="16" customFormat="1">
      <c r="A156" s="18"/>
    </row>
    <row r="157" spans="1:1" s="16" customFormat="1">
      <c r="A157" s="18"/>
    </row>
    <row r="158" spans="1:1" s="16" customFormat="1">
      <c r="A158" s="18"/>
    </row>
    <row r="159" spans="1:1" s="16" customFormat="1">
      <c r="A159" s="18"/>
    </row>
    <row r="160" spans="1:1" s="16" customFormat="1">
      <c r="A160" s="18"/>
    </row>
    <row r="161" spans="1:1" s="16" customFormat="1">
      <c r="A161" s="18"/>
    </row>
    <row r="162" spans="1:1" s="16" customFormat="1">
      <c r="A162" s="18"/>
    </row>
    <row r="163" spans="1:1" s="16" customFormat="1">
      <c r="A163" s="18"/>
    </row>
    <row r="164" spans="1:1" s="16" customFormat="1">
      <c r="A164" s="18"/>
    </row>
    <row r="165" spans="1:1" s="16" customFormat="1">
      <c r="A165" s="18"/>
    </row>
    <row r="166" spans="1:1" s="16" customFormat="1">
      <c r="A166" s="18"/>
    </row>
    <row r="167" spans="1:1" s="16" customFormat="1">
      <c r="A167" s="18"/>
    </row>
    <row r="168" spans="1:1" s="16" customFormat="1">
      <c r="A168" s="18"/>
    </row>
    <row r="169" spans="1:1" s="16" customFormat="1">
      <c r="A169" s="18"/>
    </row>
    <row r="170" spans="1:1" s="16" customFormat="1">
      <c r="A170" s="18"/>
    </row>
    <row r="171" spans="1:1" s="16" customFormat="1">
      <c r="A171" s="18"/>
    </row>
    <row r="172" spans="1:1" s="16" customFormat="1">
      <c r="A172" s="18"/>
    </row>
    <row r="173" spans="1:1" s="16" customFormat="1">
      <c r="A173" s="18"/>
    </row>
    <row r="174" spans="1:1" s="16" customFormat="1">
      <c r="A174" s="18"/>
    </row>
    <row r="175" spans="1:1" s="16" customFormat="1">
      <c r="A175" s="18"/>
    </row>
    <row r="176" spans="1:1" s="16" customFormat="1">
      <c r="A176" s="18"/>
    </row>
    <row r="177" spans="1:1" s="16" customFormat="1">
      <c r="A177" s="18"/>
    </row>
    <row r="178" spans="1:1" s="16" customFormat="1">
      <c r="A178" s="18"/>
    </row>
    <row r="179" spans="1:1" s="16" customFormat="1">
      <c r="A179" s="18"/>
    </row>
    <row r="180" spans="1:1" s="16" customFormat="1">
      <c r="A180" s="18"/>
    </row>
    <row r="181" spans="1:1" s="16" customFormat="1">
      <c r="A181" s="18"/>
    </row>
    <row r="182" spans="1:1" s="16" customFormat="1">
      <c r="A182" s="18"/>
    </row>
    <row r="183" spans="1:1" s="16" customFormat="1">
      <c r="A183" s="18"/>
    </row>
    <row r="184" spans="1:1" s="16" customFormat="1">
      <c r="A184" s="18"/>
    </row>
    <row r="185" spans="1:1" s="16" customFormat="1">
      <c r="A185" s="18"/>
    </row>
    <row r="186" spans="1:1" s="16" customFormat="1">
      <c r="A186" s="18"/>
    </row>
    <row r="187" spans="1:1" s="16" customFormat="1">
      <c r="A187" s="18"/>
    </row>
    <row r="188" spans="1:1" s="16" customFormat="1">
      <c r="A188" s="18"/>
    </row>
    <row r="189" spans="1:1" s="16" customFormat="1">
      <c r="A189" s="18"/>
    </row>
    <row r="190" spans="1:1" s="16" customFormat="1">
      <c r="A190" s="18"/>
    </row>
    <row r="191" spans="1:1" s="16" customFormat="1">
      <c r="A191" s="18"/>
    </row>
    <row r="192" spans="1:1" s="16" customFormat="1">
      <c r="A192" s="18"/>
    </row>
    <row r="193" spans="1:1" s="16" customFormat="1">
      <c r="A193" s="18"/>
    </row>
    <row r="194" spans="1:1" s="16" customFormat="1">
      <c r="A194" s="18"/>
    </row>
    <row r="195" spans="1:1" s="16" customFormat="1">
      <c r="A195" s="18"/>
    </row>
    <row r="196" spans="1:1" s="16" customFormat="1">
      <c r="A196" s="18"/>
    </row>
    <row r="197" spans="1:1" s="16" customFormat="1">
      <c r="A197" s="18"/>
    </row>
    <row r="198" spans="1:1" s="16" customFormat="1">
      <c r="A198" s="18"/>
    </row>
    <row r="199" spans="1:1" s="16" customFormat="1">
      <c r="A199" s="18"/>
    </row>
    <row r="200" spans="1:1" s="16" customFormat="1">
      <c r="A200" s="18"/>
    </row>
    <row r="201" spans="1:1" s="16" customFormat="1">
      <c r="A201" s="18"/>
    </row>
    <row r="202" spans="1:1" s="16" customFormat="1">
      <c r="A202" s="18"/>
    </row>
    <row r="203" spans="1:1" s="16" customFormat="1">
      <c r="A203" s="18"/>
    </row>
    <row r="204" spans="1:1" s="16" customFormat="1">
      <c r="A204" s="18"/>
    </row>
    <row r="205" spans="1:1" s="16" customFormat="1">
      <c r="A205" s="18"/>
    </row>
    <row r="206" spans="1:1" s="16" customFormat="1">
      <c r="A206" s="18"/>
    </row>
    <row r="207" spans="1:1" s="16" customFormat="1">
      <c r="A207" s="18"/>
    </row>
    <row r="208" spans="1:1" s="16" customFormat="1">
      <c r="A208" s="18"/>
    </row>
    <row r="209" spans="1:1" s="16" customFormat="1">
      <c r="A209" s="18"/>
    </row>
    <row r="210" spans="1:1" s="16" customFormat="1">
      <c r="A210" s="18"/>
    </row>
    <row r="211" spans="1:1" s="16" customFormat="1">
      <c r="A211" s="18"/>
    </row>
    <row r="212" spans="1:1" s="16" customFormat="1">
      <c r="A212" s="18"/>
    </row>
    <row r="213" spans="1:1" s="16" customFormat="1">
      <c r="A213" s="18"/>
    </row>
    <row r="214" spans="1:1" s="16" customFormat="1">
      <c r="A214" s="18"/>
    </row>
    <row r="215" spans="1:1" s="16" customFormat="1">
      <c r="A215" s="18"/>
    </row>
    <row r="216" spans="1:1" s="16" customFormat="1">
      <c r="A216" s="18"/>
    </row>
    <row r="217" spans="1:1" s="16" customFormat="1">
      <c r="A217" s="18"/>
    </row>
    <row r="218" spans="1:1" s="16" customFormat="1">
      <c r="A218" s="18"/>
    </row>
    <row r="219" spans="1:1" s="16" customFormat="1">
      <c r="A219" s="18"/>
    </row>
    <row r="220" spans="1:1" s="16" customFormat="1">
      <c r="A220" s="18"/>
    </row>
    <row r="221" spans="1:1" s="16" customFormat="1">
      <c r="A221" s="18"/>
    </row>
    <row r="222" spans="1:1" s="16" customFormat="1">
      <c r="A222" s="18"/>
    </row>
    <row r="223" spans="1:1" s="16" customFormat="1">
      <c r="A223" s="18"/>
    </row>
    <row r="224" spans="1:1" s="16" customFormat="1">
      <c r="A224" s="18"/>
    </row>
    <row r="225" spans="1:1" s="16" customFormat="1">
      <c r="A225" s="18"/>
    </row>
    <row r="226" spans="1:1" s="16" customFormat="1">
      <c r="A226" s="18"/>
    </row>
    <row r="227" spans="1:1" s="16" customFormat="1">
      <c r="A227" s="18"/>
    </row>
    <row r="228" spans="1:1" s="16" customFormat="1">
      <c r="A228" s="18"/>
    </row>
    <row r="229" spans="1:1" s="16" customFormat="1">
      <c r="A229" s="18"/>
    </row>
    <row r="230" spans="1:1" s="16" customFormat="1">
      <c r="A230" s="18"/>
    </row>
    <row r="231" spans="1:1" s="16" customFormat="1">
      <c r="A231" s="18"/>
    </row>
    <row r="232" spans="1:1" s="16" customFormat="1">
      <c r="A232" s="18"/>
    </row>
    <row r="233" spans="1:1" s="16" customFormat="1">
      <c r="A233" s="18"/>
    </row>
    <row r="234" spans="1:1" s="16" customFormat="1">
      <c r="A234" s="18"/>
    </row>
    <row r="235" spans="1:1" s="16" customFormat="1">
      <c r="A235" s="18"/>
    </row>
    <row r="236" spans="1:1" s="16" customFormat="1">
      <c r="A236" s="18"/>
    </row>
    <row r="237" spans="1:1" s="16" customFormat="1">
      <c r="A237" s="18"/>
    </row>
    <row r="238" spans="1:1" s="16" customFormat="1">
      <c r="A238" s="18"/>
    </row>
    <row r="239" spans="1:1" s="16" customFormat="1">
      <c r="A239" s="18"/>
    </row>
    <row r="240" spans="1:1" s="16" customFormat="1">
      <c r="A240" s="18"/>
    </row>
    <row r="241" spans="1:1" s="16" customFormat="1">
      <c r="A241" s="18"/>
    </row>
    <row r="242" spans="1:1" s="16" customFormat="1">
      <c r="A242" s="18"/>
    </row>
    <row r="243" spans="1:1" s="16" customFormat="1">
      <c r="A243" s="18"/>
    </row>
    <row r="244" spans="1:1" s="16" customFormat="1">
      <c r="A244" s="18"/>
    </row>
    <row r="245" spans="1:1" s="16" customFormat="1">
      <c r="A245" s="18"/>
    </row>
    <row r="246" spans="1:1" s="16" customFormat="1">
      <c r="A246" s="18"/>
    </row>
    <row r="247" spans="1:1" s="16" customFormat="1">
      <c r="A247" s="18"/>
    </row>
    <row r="248" spans="1:1" s="16" customFormat="1">
      <c r="A248" s="18"/>
    </row>
    <row r="249" spans="1:1" s="16" customFormat="1">
      <c r="A249" s="18"/>
    </row>
    <row r="250" spans="1:1" s="16" customFormat="1">
      <c r="A250" s="18"/>
    </row>
    <row r="251" spans="1:1" s="16" customFormat="1">
      <c r="A251" s="18"/>
    </row>
    <row r="252" spans="1:1" s="16" customFormat="1">
      <c r="A252" s="18"/>
    </row>
    <row r="253" spans="1:1" s="16" customFormat="1">
      <c r="A253" s="18"/>
    </row>
    <row r="254" spans="1:1" s="16" customFormat="1">
      <c r="A254" s="18"/>
    </row>
    <row r="255" spans="1:1" s="16" customFormat="1">
      <c r="A255" s="18"/>
    </row>
    <row r="256" spans="1:1" s="16" customFormat="1">
      <c r="A256" s="18"/>
    </row>
    <row r="257" spans="1:1" s="16" customFormat="1">
      <c r="A257" s="18"/>
    </row>
    <row r="258" spans="1:1" s="16" customFormat="1">
      <c r="A258" s="18"/>
    </row>
    <row r="259" spans="1:1" s="16" customFormat="1">
      <c r="A259" s="18"/>
    </row>
    <row r="260" spans="1:1" s="16" customFormat="1">
      <c r="A260" s="18"/>
    </row>
  </sheetData>
  <mergeCells count="130">
    <mergeCell ref="A1:O4"/>
    <mergeCell ref="A5:A7"/>
    <mergeCell ref="B5:B7"/>
    <mergeCell ref="G5:M5"/>
    <mergeCell ref="N5:N7"/>
    <mergeCell ref="O5:O7"/>
    <mergeCell ref="G6:G7"/>
    <mergeCell ref="H6:I6"/>
    <mergeCell ref="J6:K6"/>
    <mergeCell ref="L6:M6"/>
    <mergeCell ref="A10:O13"/>
    <mergeCell ref="A14:A16"/>
    <mergeCell ref="B14:B16"/>
    <mergeCell ref="G14:M14"/>
    <mergeCell ref="N14:N16"/>
    <mergeCell ref="O14:O16"/>
    <mergeCell ref="G15:G16"/>
    <mergeCell ref="H15:I15"/>
    <mergeCell ref="J15:K15"/>
    <mergeCell ref="L15:M15"/>
    <mergeCell ref="A19:O22"/>
    <mergeCell ref="A23:A25"/>
    <mergeCell ref="B23:B25"/>
    <mergeCell ref="G23:M23"/>
    <mergeCell ref="N23:N25"/>
    <mergeCell ref="O23:O25"/>
    <mergeCell ref="G24:G25"/>
    <mergeCell ref="H24:I24"/>
    <mergeCell ref="J24:K24"/>
    <mergeCell ref="L24:M24"/>
    <mergeCell ref="A28:O31"/>
    <mergeCell ref="A32:A34"/>
    <mergeCell ref="B32:B34"/>
    <mergeCell ref="G32:M32"/>
    <mergeCell ref="N32:N34"/>
    <mergeCell ref="O32:O34"/>
    <mergeCell ref="G33:G34"/>
    <mergeCell ref="H33:I33"/>
    <mergeCell ref="J33:K33"/>
    <mergeCell ref="L33:M33"/>
    <mergeCell ref="A37:O40"/>
    <mergeCell ref="A41:A43"/>
    <mergeCell ref="B41:B43"/>
    <mergeCell ref="G41:M41"/>
    <mergeCell ref="N41:N43"/>
    <mergeCell ref="O41:O43"/>
    <mergeCell ref="G42:G43"/>
    <mergeCell ref="H42:I42"/>
    <mergeCell ref="J42:K42"/>
    <mergeCell ref="L42:M42"/>
    <mergeCell ref="A46:O49"/>
    <mergeCell ref="A50:A52"/>
    <mergeCell ref="B50:B52"/>
    <mergeCell ref="G50:M50"/>
    <mergeCell ref="N50:N52"/>
    <mergeCell ref="O50:O52"/>
    <mergeCell ref="G51:G52"/>
    <mergeCell ref="H51:I51"/>
    <mergeCell ref="J51:K51"/>
    <mergeCell ref="L51:M51"/>
    <mergeCell ref="A55:O58"/>
    <mergeCell ref="A59:A61"/>
    <mergeCell ref="B59:B61"/>
    <mergeCell ref="G59:M59"/>
    <mergeCell ref="N59:N61"/>
    <mergeCell ref="O59:O61"/>
    <mergeCell ref="G60:G61"/>
    <mergeCell ref="H60:I60"/>
    <mergeCell ref="J60:K60"/>
    <mergeCell ref="L60:M60"/>
    <mergeCell ref="A64:O67"/>
    <mergeCell ref="A68:A70"/>
    <mergeCell ref="B68:B70"/>
    <mergeCell ref="G68:M68"/>
    <mergeCell ref="N68:N70"/>
    <mergeCell ref="O68:O70"/>
    <mergeCell ref="G69:G70"/>
    <mergeCell ref="H69:I69"/>
    <mergeCell ref="J69:K69"/>
    <mergeCell ref="L69:M69"/>
    <mergeCell ref="A73:O76"/>
    <mergeCell ref="A77:A79"/>
    <mergeCell ref="B77:B79"/>
    <mergeCell ref="G77:M77"/>
    <mergeCell ref="N77:N79"/>
    <mergeCell ref="O77:O79"/>
    <mergeCell ref="G78:G79"/>
    <mergeCell ref="H78:I78"/>
    <mergeCell ref="J78:K78"/>
    <mergeCell ref="L78:M78"/>
    <mergeCell ref="A82:O85"/>
    <mergeCell ref="A86:A88"/>
    <mergeCell ref="B86:B88"/>
    <mergeCell ref="G86:M86"/>
    <mergeCell ref="N86:N88"/>
    <mergeCell ref="O86:O88"/>
    <mergeCell ref="G87:G88"/>
    <mergeCell ref="H87:I87"/>
    <mergeCell ref="J87:K87"/>
    <mergeCell ref="L87:M87"/>
    <mergeCell ref="A91:O94"/>
    <mergeCell ref="A95:A97"/>
    <mergeCell ref="B95:B97"/>
    <mergeCell ref="G95:M95"/>
    <mergeCell ref="N95:N97"/>
    <mergeCell ref="O95:O97"/>
    <mergeCell ref="G96:G97"/>
    <mergeCell ref="H96:I96"/>
    <mergeCell ref="J96:K96"/>
    <mergeCell ref="L96:M96"/>
    <mergeCell ref="A100:O103"/>
    <mergeCell ref="A104:A106"/>
    <mergeCell ref="B104:B106"/>
    <mergeCell ref="G104:M104"/>
    <mergeCell ref="N104:N106"/>
    <mergeCell ref="O104:O106"/>
    <mergeCell ref="G105:G106"/>
    <mergeCell ref="H105:I105"/>
    <mergeCell ref="J105:K105"/>
    <mergeCell ref="L105:M105"/>
    <mergeCell ref="A109:O112"/>
    <mergeCell ref="A113:A115"/>
    <mergeCell ref="B113:B115"/>
    <mergeCell ref="G113:M113"/>
    <mergeCell ref="N113:N115"/>
    <mergeCell ref="O113:O115"/>
    <mergeCell ref="G114:G115"/>
    <mergeCell ref="H114:I114"/>
    <mergeCell ref="J114:K114"/>
    <mergeCell ref="L114:M114"/>
  </mergeCells>
  <pageMargins left="0.19685039370078741" right="0.19685039370078741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</vt:vector>
  </HeadingPairs>
  <TitlesOfParts>
    <vt:vector size="6" baseType="lpstr">
      <vt:lpstr>Celkové pořadí</vt:lpstr>
      <vt:lpstr>Celkové pořadí Obrazovka</vt:lpstr>
      <vt:lpstr>Výsledky tým-tisk</vt:lpstr>
      <vt:lpstr>Graf3</vt:lpstr>
      <vt:lpstr>Graf2</vt:lpstr>
      <vt:lpstr>Graf1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Zbyšek</dc:creator>
  <cp:lastModifiedBy>Zbyšek</cp:lastModifiedBy>
  <cp:lastPrinted>2012-07-07T13:42:33Z</cp:lastPrinted>
  <dcterms:created xsi:type="dcterms:W3CDTF">2012-02-10T16:11:14Z</dcterms:created>
  <dcterms:modified xsi:type="dcterms:W3CDTF">2012-07-08T09:00:30Z</dcterms:modified>
</cp:coreProperties>
</file>