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120" windowWidth="11355" windowHeight="8700" activeTab="2"/>
  </bookViews>
  <sheets>
    <sheet name="ženy A" sheetId="1" r:id="rId1"/>
    <sheet name="ženy B" sheetId="2" r:id="rId2"/>
    <sheet name="muži A" sheetId="3" r:id="rId3"/>
    <sheet name="muži B" sheetId="4" r:id="rId4"/>
    <sheet name="HZS" sheetId="5" r:id="rId5"/>
    <sheet name="ukázka pro tisk" sheetId="6" r:id="rId6"/>
  </sheets>
  <definedNames/>
  <calcPr fullCalcOnLoad="1"/>
</workbook>
</file>

<file path=xl/sharedStrings.xml><?xml version="1.0" encoding="utf-8"?>
<sst xmlns="http://schemas.openxmlformats.org/spreadsheetml/2006/main" count="435" uniqueCount="62">
  <si>
    <t>název SDH</t>
  </si>
  <si>
    <t>kladné body</t>
  </si>
  <si>
    <t>kmenové body</t>
  </si>
  <si>
    <t>celkový věk</t>
  </si>
  <si>
    <t>čas pož.útoku</t>
  </si>
  <si>
    <t>předčastný start</t>
  </si>
  <si>
    <t>upuštění spojek</t>
  </si>
  <si>
    <t>chybná práce</t>
  </si>
  <si>
    <t>nepředpisově otevřené
tlakové ventily</t>
  </si>
  <si>
    <t>mluvení během práce</t>
  </si>
  <si>
    <t>otevřený spojkový ventil</t>
  </si>
  <si>
    <t>součet záporných bodů</t>
  </si>
  <si>
    <t>čas štafetového běhu</t>
  </si>
  <si>
    <t>chybná předávka</t>
  </si>
  <si>
    <t>chybějící osobní výstroj</t>
  </si>
  <si>
    <t>nesprávně překonaná
překážka</t>
  </si>
  <si>
    <t>proudnice</t>
  </si>
  <si>
    <t xml:space="preserve">součet záporných bodů </t>
  </si>
  <si>
    <t>celkové výsledky</t>
  </si>
  <si>
    <t>součet záporných bodů
útoku</t>
  </si>
  <si>
    <t>součet záporných bodů
štafety</t>
  </si>
  <si>
    <t>součet celkových bodů
soutěže</t>
  </si>
  <si>
    <t>nový</t>
  </si>
  <si>
    <t>starý</t>
  </si>
  <si>
    <t>modrý</t>
  </si>
  <si>
    <t>bílý</t>
  </si>
  <si>
    <t>předčasný start</t>
  </si>
  <si>
    <t>špatně položená
rezervní hadice</t>
  </si>
  <si>
    <t>zapomenuté nebo
ztracené nářadí</t>
  </si>
  <si>
    <t>špatně položené
tlaové hadice</t>
  </si>
  <si>
    <t>vlečení položených
tlakových hadic</t>
  </si>
  <si>
    <t>neúčinně nebo chybně
upevněné ventil. lanko</t>
  </si>
  <si>
    <t>chybné konečné postavení</t>
  </si>
  <si>
    <t>chybný nebo
nesrozumitelný povel</t>
  </si>
  <si>
    <t>neúčině upevněné
lano sací hadice</t>
  </si>
  <si>
    <t>obíhání VO resp. HO
před "nasáto"</t>
  </si>
  <si>
    <t>horší součet záporných bodů útoku</t>
  </si>
  <si>
    <t>lepší součet záporných bodů útoku</t>
  </si>
  <si>
    <t>horší součet záporných bodů štafety</t>
  </si>
  <si>
    <t>lepší součet záporných bodů štafety</t>
  </si>
  <si>
    <t>I. pokus požárního útoku</t>
  </si>
  <si>
    <t>II. pokus požárního útoku</t>
  </si>
  <si>
    <t>I. pokus štafety</t>
  </si>
  <si>
    <t>II. pokus štafety</t>
  </si>
  <si>
    <t>CTIF</t>
  </si>
  <si>
    <t>I.PÚ</t>
  </si>
  <si>
    <t>II.PÚ</t>
  </si>
  <si>
    <t>ŠTAFETA</t>
  </si>
  <si>
    <t>Písková Lhota</t>
  </si>
  <si>
    <t>Valdice</t>
  </si>
  <si>
    <t>Velké Meziříčí</t>
  </si>
  <si>
    <t>Vlčnov</t>
  </si>
  <si>
    <t>Chlumec nad Cidlinou A</t>
  </si>
  <si>
    <t>Chlumec nad Cidlinou B</t>
  </si>
  <si>
    <t>Frýdek Místek -Skalice</t>
  </si>
  <si>
    <t>Frýdek</t>
  </si>
  <si>
    <t>Bystré v Orl.horách</t>
  </si>
  <si>
    <t>Zdibohlavy</t>
  </si>
  <si>
    <t>Michálkovice</t>
  </si>
  <si>
    <t>Královehradecký kraj</t>
  </si>
  <si>
    <t>hzs Královehradecký kraj</t>
  </si>
  <si>
    <t>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</si>
</sst>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"/>
      <family val="0"/>
    </font>
    <font>
      <sz val="9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horizontal="center" wrapText="1"/>
    </xf>
    <xf numFmtId="49" fontId="0" fillId="2" borderId="8" xfId="0" applyNumberFormat="1" applyFill="1" applyBorder="1" applyAlignment="1">
      <alignment horizontal="center"/>
    </xf>
    <xf numFmtId="49" fontId="0" fillId="0" borderId="8" xfId="0" applyNumberFormat="1" applyBorder="1" applyAlignment="1">
      <alignment/>
    </xf>
    <xf numFmtId="49" fontId="0" fillId="3" borderId="8" xfId="0" applyNumberForma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4" fillId="0" borderId="14" xfId="0" applyNumberFormat="1" applyFont="1" applyBorder="1" applyAlignment="1">
      <alignment horizontal="center" vertical="center" textRotation="90"/>
    </xf>
    <xf numFmtId="49" fontId="4" fillId="0" borderId="15" xfId="0" applyNumberFormat="1" applyFont="1" applyBorder="1" applyAlignment="1">
      <alignment horizontal="center" vertical="center" textRotation="90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/>
    </xf>
    <xf numFmtId="49" fontId="0" fillId="0" borderId="17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 textRotation="90" wrapText="1"/>
    </xf>
    <xf numFmtId="49" fontId="4" fillId="2" borderId="18" xfId="0" applyNumberFormat="1" applyFont="1" applyFill="1" applyBorder="1" applyAlignment="1">
      <alignment horizontal="center" vertical="center" textRotation="90" wrapText="1"/>
    </xf>
    <xf numFmtId="49" fontId="4" fillId="3" borderId="18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/>
    </xf>
    <xf numFmtId="1" fontId="4" fillId="4" borderId="15" xfId="0" applyNumberFormat="1" applyFont="1" applyFill="1" applyBorder="1" applyAlignment="1">
      <alignment horizontal="center" vertical="center" textRotation="90"/>
    </xf>
    <xf numFmtId="1" fontId="1" fillId="4" borderId="8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 textRotation="90" wrapText="1"/>
    </xf>
    <xf numFmtId="49" fontId="4" fillId="6" borderId="15" xfId="0" applyNumberFormat="1" applyFont="1" applyFill="1" applyBorder="1" applyAlignment="1">
      <alignment horizontal="center" vertical="center" textRotation="90" wrapText="1"/>
    </xf>
    <xf numFmtId="49" fontId="0" fillId="5" borderId="8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 textRotation="90"/>
    </xf>
    <xf numFmtId="49" fontId="1" fillId="6" borderId="8" xfId="0" applyNumberFormat="1" applyFont="1" applyFill="1" applyBorder="1" applyAlignment="1">
      <alignment horizontal="center"/>
    </xf>
    <xf numFmtId="1" fontId="0" fillId="6" borderId="2" xfId="0" applyNumberForma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9" xfId="0" applyNumberForma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8" borderId="0" xfId="0" applyNumberFormat="1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49" fontId="3" fillId="8" borderId="0" xfId="0" applyNumberFormat="1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7"/>
  <sheetViews>
    <sheetView workbookViewId="0" topLeftCell="BJ3">
      <selection activeCell="BK7" sqref="BK7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2" width="5.7109375" style="16" customWidth="1"/>
    <col min="23" max="23" width="6.7109375" style="45" customWidth="1"/>
    <col min="24" max="24" width="6.7109375" style="28" hidden="1" customWidth="1"/>
    <col min="25" max="40" width="5.7109375" style="16" hidden="1" customWidth="1"/>
    <col min="41" max="41" width="6.7109375" style="45" hidden="1" customWidth="1"/>
    <col min="42" max="43" width="6.7109375" style="45" customWidth="1"/>
    <col min="44" max="44" width="6.7109375" style="28" customWidth="1"/>
    <col min="45" max="50" width="5.7109375" style="16" customWidth="1"/>
    <col min="51" max="51" width="6.7109375" style="28" customWidth="1"/>
    <col min="52" max="52" width="6.7109375" style="28" hidden="1" customWidth="1"/>
    <col min="53" max="58" width="5.7109375" style="16" hidden="1" customWidth="1"/>
    <col min="59" max="59" width="6.7109375" style="28" hidden="1" customWidth="1"/>
    <col min="60" max="61" width="6.7109375" style="45" customWidth="1"/>
    <col min="62" max="62" width="8.7109375" style="28" customWidth="1"/>
    <col min="63" max="63" width="5.7109375" style="16" customWidth="1"/>
  </cols>
  <sheetData>
    <row r="1" spans="1:63" s="2" customFormat="1" ht="20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</row>
    <row r="2" spans="1:63" s="2" customFormat="1" ht="2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2" customFormat="1" ht="20.25">
      <c r="A3" s="55"/>
      <c r="B3" s="55"/>
      <c r="C3" s="55"/>
      <c r="D3" s="55"/>
      <c r="E3" s="55"/>
      <c r="F3" s="75" t="s">
        <v>40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 t="s">
        <v>41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55"/>
      <c r="AQ3" s="55"/>
      <c r="AR3" s="77" t="s">
        <v>42</v>
      </c>
      <c r="AS3" s="77"/>
      <c r="AT3" s="77"/>
      <c r="AU3" s="77"/>
      <c r="AV3" s="77"/>
      <c r="AW3" s="77"/>
      <c r="AX3" s="77"/>
      <c r="AY3" s="77"/>
      <c r="AZ3" s="78" t="s">
        <v>43</v>
      </c>
      <c r="BA3" s="78"/>
      <c r="BB3" s="78"/>
      <c r="BC3" s="78"/>
      <c r="BD3" s="78"/>
      <c r="BE3" s="78"/>
      <c r="BF3" s="78"/>
      <c r="BG3" s="78"/>
      <c r="BH3" s="55"/>
      <c r="BI3" s="55"/>
      <c r="BJ3" s="55"/>
      <c r="BK3" s="55"/>
    </row>
    <row r="4" spans="1:63" s="2" customFormat="1" ht="3.75" customHeight="1" thickBot="1">
      <c r="A4" s="4"/>
      <c r="B4" s="3"/>
      <c r="C4" s="4"/>
      <c r="D4" s="4"/>
      <c r="E4" s="3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"/>
      <c r="W4" s="3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35"/>
      <c r="AP4" s="35"/>
      <c r="AQ4" s="35"/>
      <c r="AR4" s="4"/>
      <c r="AS4" s="4"/>
      <c r="AT4" s="4"/>
      <c r="AU4" s="4"/>
      <c r="AV4" s="4"/>
      <c r="AW4" s="4"/>
      <c r="AX4" s="16"/>
      <c r="AY4" s="36"/>
      <c r="AZ4" s="4"/>
      <c r="BA4" s="4"/>
      <c r="BB4" s="4"/>
      <c r="BC4" s="4"/>
      <c r="BD4" s="4"/>
      <c r="BE4" s="4"/>
      <c r="BF4" s="16"/>
      <c r="BG4" s="36"/>
      <c r="BH4" s="35"/>
      <c r="BI4" s="35"/>
      <c r="BJ4" s="36"/>
      <c r="BK4" s="4"/>
    </row>
    <row r="5" spans="1:63" s="2" customFormat="1" ht="139.5" customHeight="1">
      <c r="A5" s="50"/>
      <c r="B5" s="51" t="s">
        <v>0</v>
      </c>
      <c r="C5" s="46" t="s">
        <v>2</v>
      </c>
      <c r="D5" s="47" t="s">
        <v>3</v>
      </c>
      <c r="E5" s="68" t="s">
        <v>1</v>
      </c>
      <c r="F5" s="47" t="s">
        <v>4</v>
      </c>
      <c r="G5" s="47" t="s">
        <v>26</v>
      </c>
      <c r="H5" s="47" t="s">
        <v>6</v>
      </c>
      <c r="I5" s="48" t="s">
        <v>27</v>
      </c>
      <c r="J5" s="48" t="s">
        <v>28</v>
      </c>
      <c r="K5" s="48" t="s">
        <v>29</v>
      </c>
      <c r="L5" s="48" t="s">
        <v>30</v>
      </c>
      <c r="M5" s="48" t="s">
        <v>31</v>
      </c>
      <c r="N5" s="48" t="s">
        <v>32</v>
      </c>
      <c r="O5" s="47" t="s">
        <v>7</v>
      </c>
      <c r="P5" s="48" t="s">
        <v>33</v>
      </c>
      <c r="Q5" s="48" t="s">
        <v>8</v>
      </c>
      <c r="R5" s="47" t="s">
        <v>9</v>
      </c>
      <c r="S5" s="48" t="s">
        <v>34</v>
      </c>
      <c r="T5" s="47" t="s">
        <v>10</v>
      </c>
      <c r="U5" s="48" t="s">
        <v>35</v>
      </c>
      <c r="V5" s="56" t="s">
        <v>11</v>
      </c>
      <c r="W5" s="52" t="s">
        <v>19</v>
      </c>
      <c r="X5" s="47" t="s">
        <v>4</v>
      </c>
      <c r="Y5" s="47" t="s">
        <v>26</v>
      </c>
      <c r="Z5" s="47" t="s">
        <v>6</v>
      </c>
      <c r="AA5" s="48" t="s">
        <v>27</v>
      </c>
      <c r="AB5" s="48" t="s">
        <v>28</v>
      </c>
      <c r="AC5" s="48" t="s">
        <v>29</v>
      </c>
      <c r="AD5" s="48" t="s">
        <v>30</v>
      </c>
      <c r="AE5" s="48" t="s">
        <v>31</v>
      </c>
      <c r="AF5" s="48" t="s">
        <v>32</v>
      </c>
      <c r="AG5" s="47" t="s">
        <v>7</v>
      </c>
      <c r="AH5" s="48" t="s">
        <v>33</v>
      </c>
      <c r="AI5" s="48" t="s">
        <v>8</v>
      </c>
      <c r="AJ5" s="47" t="s">
        <v>9</v>
      </c>
      <c r="AK5" s="48" t="s">
        <v>34</v>
      </c>
      <c r="AL5" s="47" t="s">
        <v>10</v>
      </c>
      <c r="AM5" s="48" t="s">
        <v>35</v>
      </c>
      <c r="AN5" s="56" t="s">
        <v>11</v>
      </c>
      <c r="AO5" s="52" t="s">
        <v>19</v>
      </c>
      <c r="AP5" s="60" t="s">
        <v>36</v>
      </c>
      <c r="AQ5" s="61" t="s">
        <v>37</v>
      </c>
      <c r="AR5" s="47" t="s">
        <v>12</v>
      </c>
      <c r="AS5" s="47" t="s">
        <v>5</v>
      </c>
      <c r="AT5" s="47" t="s">
        <v>13</v>
      </c>
      <c r="AU5" s="47" t="s">
        <v>14</v>
      </c>
      <c r="AV5" s="48" t="s">
        <v>15</v>
      </c>
      <c r="AW5" s="47" t="s">
        <v>16</v>
      </c>
      <c r="AX5" s="56" t="s">
        <v>17</v>
      </c>
      <c r="AY5" s="53" t="s">
        <v>20</v>
      </c>
      <c r="AZ5" s="47" t="s">
        <v>12</v>
      </c>
      <c r="BA5" s="47" t="s">
        <v>5</v>
      </c>
      <c r="BB5" s="47" t="s">
        <v>13</v>
      </c>
      <c r="BC5" s="47" t="s">
        <v>14</v>
      </c>
      <c r="BD5" s="48" t="s">
        <v>15</v>
      </c>
      <c r="BE5" s="47" t="s">
        <v>16</v>
      </c>
      <c r="BF5" s="56" t="s">
        <v>17</v>
      </c>
      <c r="BG5" s="53" t="s">
        <v>20</v>
      </c>
      <c r="BH5" s="60" t="s">
        <v>38</v>
      </c>
      <c r="BI5" s="61" t="s">
        <v>39</v>
      </c>
      <c r="BJ5" s="54" t="s">
        <v>21</v>
      </c>
      <c r="BK5" s="49" t="s">
        <v>18</v>
      </c>
    </row>
    <row r="6" spans="1:63" s="2" customFormat="1" ht="1.5" customHeight="1">
      <c r="A6" s="14"/>
      <c r="B6" s="25"/>
      <c r="C6" s="20"/>
      <c r="D6" s="20"/>
      <c r="E6" s="69"/>
      <c r="F6" s="20"/>
      <c r="G6" s="20"/>
      <c r="H6" s="20"/>
      <c r="I6" s="21"/>
      <c r="J6" s="21"/>
      <c r="K6" s="21"/>
      <c r="L6" s="21"/>
      <c r="M6" s="21"/>
      <c r="N6" s="21"/>
      <c r="O6" s="20"/>
      <c r="P6" s="21"/>
      <c r="Q6" s="21"/>
      <c r="R6" s="22"/>
      <c r="S6" s="23"/>
      <c r="T6" s="22"/>
      <c r="U6" s="23"/>
      <c r="V6" s="57"/>
      <c r="W6" s="24"/>
      <c r="X6" s="20"/>
      <c r="Y6" s="20"/>
      <c r="Z6" s="20"/>
      <c r="AA6" s="21"/>
      <c r="AB6" s="21"/>
      <c r="AC6" s="21"/>
      <c r="AD6" s="21"/>
      <c r="AE6" s="21"/>
      <c r="AF6" s="21"/>
      <c r="AG6" s="20"/>
      <c r="AH6" s="21"/>
      <c r="AI6" s="21"/>
      <c r="AJ6" s="22"/>
      <c r="AK6" s="23"/>
      <c r="AL6" s="22"/>
      <c r="AM6" s="23"/>
      <c r="AN6" s="57"/>
      <c r="AO6" s="24"/>
      <c r="AP6" s="62"/>
      <c r="AQ6" s="65"/>
      <c r="AR6" s="22"/>
      <c r="AS6" s="22"/>
      <c r="AT6" s="22"/>
      <c r="AU6" s="22"/>
      <c r="AV6" s="23"/>
      <c r="AW6" s="22"/>
      <c r="AX6" s="57"/>
      <c r="AY6" s="24"/>
      <c r="AZ6" s="22"/>
      <c r="BA6" s="22"/>
      <c r="BB6" s="22"/>
      <c r="BC6" s="22"/>
      <c r="BD6" s="23"/>
      <c r="BE6" s="22"/>
      <c r="BF6" s="57"/>
      <c r="BG6" s="24"/>
      <c r="BH6" s="62"/>
      <c r="BI6" s="65"/>
      <c r="BJ6" s="26"/>
      <c r="BK6" s="27"/>
    </row>
    <row r="7" spans="1:63" s="8" customFormat="1" ht="27.75" customHeight="1">
      <c r="A7" s="5">
        <v>6</v>
      </c>
      <c r="B7" s="6" t="s">
        <v>48</v>
      </c>
      <c r="C7" s="15">
        <v>500</v>
      </c>
      <c r="D7" s="17"/>
      <c r="E7" s="70">
        <f>SUM(C7:D7)</f>
        <v>500</v>
      </c>
      <c r="F7" s="29">
        <v>57</v>
      </c>
      <c r="G7" s="17"/>
      <c r="H7" s="17"/>
      <c r="I7" s="17"/>
      <c r="J7" s="17"/>
      <c r="K7" s="17">
        <v>5</v>
      </c>
      <c r="L7" s="17"/>
      <c r="M7" s="18"/>
      <c r="N7" s="17"/>
      <c r="O7" s="17"/>
      <c r="P7" s="17"/>
      <c r="Q7" s="17"/>
      <c r="R7" s="17"/>
      <c r="S7" s="17"/>
      <c r="T7" s="17"/>
      <c r="U7" s="17"/>
      <c r="V7" s="58">
        <f>SUM(G7:U7)</f>
        <v>5</v>
      </c>
      <c r="W7" s="30">
        <f>SUM(F7:U7)</f>
        <v>62</v>
      </c>
      <c r="X7" s="29"/>
      <c r="Y7" s="17"/>
      <c r="Z7" s="17"/>
      <c r="AA7" s="17"/>
      <c r="AB7" s="17"/>
      <c r="AC7" s="17"/>
      <c r="AD7" s="17"/>
      <c r="AE7" s="18"/>
      <c r="AF7" s="17"/>
      <c r="AG7" s="17"/>
      <c r="AH7" s="17"/>
      <c r="AI7" s="17"/>
      <c r="AJ7" s="17"/>
      <c r="AK7" s="17"/>
      <c r="AL7" s="17"/>
      <c r="AM7" s="17"/>
      <c r="AN7" s="58">
        <f>SUM(Y7:AM7)</f>
        <v>0</v>
      </c>
      <c r="AO7" s="30">
        <f>SUM(X7:AM7)</f>
        <v>0</v>
      </c>
      <c r="AP7" s="63">
        <f>MAX(W7,AO7)</f>
        <v>62</v>
      </c>
      <c r="AQ7" s="66">
        <f>IF(MIN(W7,AO7)=0,AP7,MIN(W7,AO7))</f>
        <v>62</v>
      </c>
      <c r="AR7" s="29">
        <v>71</v>
      </c>
      <c r="AS7" s="17"/>
      <c r="AT7" s="17"/>
      <c r="AU7" s="17"/>
      <c r="AV7" s="17"/>
      <c r="AW7" s="17"/>
      <c r="AX7" s="58">
        <f>SUM(AS7:AW7)</f>
        <v>0</v>
      </c>
      <c r="AY7" s="30">
        <f>SUM(AR7:AW7)</f>
        <v>71</v>
      </c>
      <c r="AZ7" s="29"/>
      <c r="BA7" s="17"/>
      <c r="BB7" s="17"/>
      <c r="BC7" s="17"/>
      <c r="BD7" s="17"/>
      <c r="BE7" s="17"/>
      <c r="BF7" s="58">
        <f>SUM(BA7:BE7)</f>
        <v>0</v>
      </c>
      <c r="BG7" s="30">
        <f>SUM(AZ7:BE7)</f>
        <v>0</v>
      </c>
      <c r="BH7" s="63">
        <f>MAX(AY7,BG7)</f>
        <v>71</v>
      </c>
      <c r="BI7" s="66">
        <f>IF(MIN(AY7,BG7)=0,BH7,MIN(AY7,BG7))</f>
        <v>71</v>
      </c>
      <c r="BJ7" s="37">
        <f>E7-AQ7-BI7</f>
        <v>367</v>
      </c>
      <c r="BK7" s="38" t="s">
        <v>61</v>
      </c>
    </row>
    <row r="8" spans="1:63" s="8" customFormat="1" ht="27.75" customHeight="1">
      <c r="A8" s="9">
        <v>3</v>
      </c>
      <c r="B8" s="10" t="s">
        <v>49</v>
      </c>
      <c r="C8" s="7">
        <v>500</v>
      </c>
      <c r="D8" s="18"/>
      <c r="E8" s="70">
        <f aca="true" t="shared" si="0" ref="E8:E26">SUM(C8:D8)</f>
        <v>500</v>
      </c>
      <c r="F8" s="29">
        <v>81</v>
      </c>
      <c r="G8" s="18"/>
      <c r="H8" s="18"/>
      <c r="I8" s="18"/>
      <c r="J8" s="18"/>
      <c r="K8" s="18">
        <v>10</v>
      </c>
      <c r="L8" s="18"/>
      <c r="M8" s="18"/>
      <c r="N8" s="18"/>
      <c r="O8" s="18">
        <v>30</v>
      </c>
      <c r="P8" s="18"/>
      <c r="Q8" s="18"/>
      <c r="R8" s="18"/>
      <c r="S8" s="18"/>
      <c r="T8" s="18"/>
      <c r="U8" s="18"/>
      <c r="V8" s="58">
        <f>SUM(G8:U8)</f>
        <v>40</v>
      </c>
      <c r="W8" s="30">
        <f>SUM(F8:U8)</f>
        <v>121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>SUM(Y8:AM8)</f>
        <v>0</v>
      </c>
      <c r="AO8" s="30">
        <f>SUM(X8:AM8)</f>
        <v>0</v>
      </c>
      <c r="AP8" s="63">
        <f aca="true" t="shared" si="1" ref="AP8:AP26">MAX(W8,AO8)</f>
        <v>121</v>
      </c>
      <c r="AQ8" s="66">
        <f aca="true" t="shared" si="2" ref="AQ8:AQ26">IF(MIN(W8,AO8)=0,AP8,MIN(W8,AO8))</f>
        <v>121</v>
      </c>
      <c r="AR8" s="29">
        <v>74</v>
      </c>
      <c r="AS8" s="18"/>
      <c r="AT8" s="18"/>
      <c r="AU8" s="18"/>
      <c r="AV8" s="18"/>
      <c r="AW8" s="18"/>
      <c r="AX8" s="58">
        <f>SUM(AS8:AW8)</f>
        <v>0</v>
      </c>
      <c r="AY8" s="39">
        <f>SUM(AR8:AW8)</f>
        <v>74</v>
      </c>
      <c r="AZ8" s="29"/>
      <c r="BA8" s="18"/>
      <c r="BB8" s="18"/>
      <c r="BC8" s="18"/>
      <c r="BD8" s="18"/>
      <c r="BE8" s="18"/>
      <c r="BF8" s="58">
        <f>SUM(BA8:BE8)</f>
        <v>0</v>
      </c>
      <c r="BG8" s="39">
        <f>SUM(AZ8:BE8)</f>
        <v>0</v>
      </c>
      <c r="BH8" s="63">
        <f aca="true" t="shared" si="3" ref="BH8:BH26">MAX(AY8,BG8)</f>
        <v>74</v>
      </c>
      <c r="BI8" s="66">
        <f aca="true" t="shared" si="4" ref="BI8:BI26">IF(MIN(AY8,BG8)=0,BH8,MIN(AY8,BG8))</f>
        <v>74</v>
      </c>
      <c r="BJ8" s="40">
        <f>E8-AQ8-BI8</f>
        <v>305</v>
      </c>
      <c r="BK8" s="41" t="s">
        <v>61</v>
      </c>
    </row>
    <row r="9" spans="1:63" s="8" customFormat="1" ht="27.75" customHeight="1">
      <c r="A9" s="9">
        <v>1</v>
      </c>
      <c r="B9" s="10" t="s">
        <v>50</v>
      </c>
      <c r="C9" s="7">
        <v>500</v>
      </c>
      <c r="D9" s="18"/>
      <c r="E9" s="70">
        <f t="shared" si="0"/>
        <v>500</v>
      </c>
      <c r="F9" s="29">
        <v>68</v>
      </c>
      <c r="G9" s="18"/>
      <c r="H9" s="18"/>
      <c r="I9" s="18"/>
      <c r="J9" s="18"/>
      <c r="K9" s="18">
        <v>10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58">
        <f aca="true" t="shared" si="5" ref="V9:V25">SUM(G9:U9)</f>
        <v>10</v>
      </c>
      <c r="W9" s="30">
        <f aca="true" t="shared" si="6" ref="W9:W25">SUM(F9:U9)</f>
        <v>78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aca="true" t="shared" si="7" ref="AN9:AN26">SUM(Y9:AM9)</f>
        <v>0</v>
      </c>
      <c r="AO9" s="30">
        <f aca="true" t="shared" si="8" ref="AO9:AO26">SUM(X9:AM9)</f>
        <v>0</v>
      </c>
      <c r="AP9" s="63">
        <f t="shared" si="1"/>
        <v>78</v>
      </c>
      <c r="AQ9" s="66">
        <f t="shared" si="2"/>
        <v>78</v>
      </c>
      <c r="AR9" s="29">
        <v>73</v>
      </c>
      <c r="AS9" s="18"/>
      <c r="AT9" s="18"/>
      <c r="AU9" s="18"/>
      <c r="AV9" s="18"/>
      <c r="AW9" s="18"/>
      <c r="AX9" s="58">
        <f aca="true" t="shared" si="9" ref="AX9:AX25">SUM(AS9:AW9)</f>
        <v>0</v>
      </c>
      <c r="AY9" s="39">
        <f aca="true" t="shared" si="10" ref="AY9:AY25">SUM(AR9:AW9)</f>
        <v>73</v>
      </c>
      <c r="AZ9" s="29"/>
      <c r="BA9" s="18"/>
      <c r="BB9" s="18"/>
      <c r="BC9" s="18"/>
      <c r="BD9" s="18"/>
      <c r="BE9" s="18"/>
      <c r="BF9" s="58">
        <f aca="true" t="shared" si="11" ref="BF9:BF22">SUM(BA9:BE9)</f>
        <v>0</v>
      </c>
      <c r="BG9" s="39">
        <f aca="true" t="shared" si="12" ref="BG9:BG22">SUM(AZ9:BE9)</f>
        <v>0</v>
      </c>
      <c r="BH9" s="63">
        <f t="shared" si="3"/>
        <v>73</v>
      </c>
      <c r="BI9" s="66">
        <f t="shared" si="4"/>
        <v>73</v>
      </c>
      <c r="BJ9" s="40">
        <f aca="true" t="shared" si="13" ref="BJ9:BJ24">E9-AQ9-BI9</f>
        <v>349</v>
      </c>
      <c r="BK9" s="41" t="s">
        <v>61</v>
      </c>
    </row>
    <row r="10" spans="1:63" s="8" customFormat="1" ht="27.75" customHeight="1">
      <c r="A10" s="9">
        <v>5</v>
      </c>
      <c r="B10" s="10" t="s">
        <v>51</v>
      </c>
      <c r="C10" s="7">
        <v>500</v>
      </c>
      <c r="D10" s="18"/>
      <c r="E10" s="70">
        <f t="shared" si="0"/>
        <v>500</v>
      </c>
      <c r="F10" s="29">
        <v>66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8">
        <f t="shared" si="5"/>
        <v>0</v>
      </c>
      <c r="W10" s="30">
        <f t="shared" si="6"/>
        <v>66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1"/>
        <v>66</v>
      </c>
      <c r="AQ10" s="66">
        <f t="shared" si="2"/>
        <v>66</v>
      </c>
      <c r="AR10" s="29">
        <v>69</v>
      </c>
      <c r="AS10" s="18"/>
      <c r="AT10" s="18"/>
      <c r="AU10" s="18"/>
      <c r="AV10" s="18"/>
      <c r="AW10" s="18"/>
      <c r="AX10" s="58">
        <f t="shared" si="9"/>
        <v>0</v>
      </c>
      <c r="AY10" s="39">
        <f t="shared" si="10"/>
        <v>69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3"/>
        <v>69</v>
      </c>
      <c r="BI10" s="66">
        <f t="shared" si="4"/>
        <v>69</v>
      </c>
      <c r="BJ10" s="40">
        <f t="shared" si="13"/>
        <v>365</v>
      </c>
      <c r="BK10" s="72">
        <v>3</v>
      </c>
    </row>
    <row r="11" spans="1:63" s="8" customFormat="1" ht="27.75" customHeight="1">
      <c r="A11" s="9">
        <v>2</v>
      </c>
      <c r="B11" s="10" t="s">
        <v>52</v>
      </c>
      <c r="C11" s="7">
        <v>500</v>
      </c>
      <c r="D11" s="18"/>
      <c r="E11" s="70">
        <f t="shared" si="0"/>
        <v>500</v>
      </c>
      <c r="F11" s="29">
        <v>54</v>
      </c>
      <c r="G11" s="18"/>
      <c r="H11" s="18"/>
      <c r="I11" s="18">
        <v>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8">
        <f t="shared" si="5"/>
        <v>5</v>
      </c>
      <c r="W11" s="30">
        <f t="shared" si="6"/>
        <v>59</v>
      </c>
      <c r="X11" s="29">
        <v>56</v>
      </c>
      <c r="Y11" s="18"/>
      <c r="Z11" s="18"/>
      <c r="AA11" s="18"/>
      <c r="AB11" s="18"/>
      <c r="AC11" s="18"/>
      <c r="AD11" s="18"/>
      <c r="AE11" s="18"/>
      <c r="AF11" s="18">
        <v>10</v>
      </c>
      <c r="AG11" s="18">
        <v>40</v>
      </c>
      <c r="AH11" s="18"/>
      <c r="AI11" s="18"/>
      <c r="AJ11" s="18"/>
      <c r="AK11" s="18"/>
      <c r="AL11" s="18"/>
      <c r="AM11" s="18"/>
      <c r="AN11" s="58">
        <f t="shared" si="7"/>
        <v>50</v>
      </c>
      <c r="AO11" s="30">
        <f t="shared" si="8"/>
        <v>106</v>
      </c>
      <c r="AP11" s="63">
        <f t="shared" si="1"/>
        <v>106</v>
      </c>
      <c r="AQ11" s="66">
        <f t="shared" si="2"/>
        <v>59</v>
      </c>
      <c r="AR11" s="29">
        <v>73</v>
      </c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73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3"/>
        <v>73</v>
      </c>
      <c r="BI11" s="66">
        <f t="shared" si="4"/>
        <v>73</v>
      </c>
      <c r="BJ11" s="40">
        <f t="shared" si="13"/>
        <v>368</v>
      </c>
      <c r="BK11" s="72">
        <v>2</v>
      </c>
    </row>
    <row r="12" spans="1:63" s="8" customFormat="1" ht="27.75" customHeight="1">
      <c r="A12" s="9">
        <v>8</v>
      </c>
      <c r="B12" s="10" t="s">
        <v>53</v>
      </c>
      <c r="C12" s="7">
        <v>500</v>
      </c>
      <c r="D12" s="18"/>
      <c r="E12" s="70">
        <f t="shared" si="0"/>
        <v>500</v>
      </c>
      <c r="F12" s="29">
        <v>55</v>
      </c>
      <c r="G12" s="18"/>
      <c r="H12" s="18"/>
      <c r="I12" s="18"/>
      <c r="J12" s="18"/>
      <c r="K12" s="18">
        <v>10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8">
        <f t="shared" si="5"/>
        <v>10</v>
      </c>
      <c r="W12" s="30">
        <f t="shared" si="6"/>
        <v>65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1"/>
        <v>65</v>
      </c>
      <c r="AQ12" s="66">
        <f t="shared" si="2"/>
        <v>65</v>
      </c>
      <c r="AR12" s="29">
        <v>70</v>
      </c>
      <c r="AS12" s="18"/>
      <c r="AT12" s="18"/>
      <c r="AU12" s="18"/>
      <c r="AV12" s="18"/>
      <c r="AW12" s="18"/>
      <c r="AX12" s="58">
        <f t="shared" si="9"/>
        <v>0</v>
      </c>
      <c r="AY12" s="39">
        <f t="shared" si="10"/>
        <v>70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3"/>
        <v>70</v>
      </c>
      <c r="BI12" s="66">
        <f t="shared" si="4"/>
        <v>70</v>
      </c>
      <c r="BJ12" s="40">
        <f t="shared" si="13"/>
        <v>365</v>
      </c>
      <c r="BK12" s="72">
        <v>4</v>
      </c>
    </row>
    <row r="13" spans="1:63" s="8" customFormat="1" ht="27.75" customHeight="1">
      <c r="A13" s="9">
        <v>7</v>
      </c>
      <c r="B13" s="10" t="s">
        <v>58</v>
      </c>
      <c r="C13" s="7">
        <v>500</v>
      </c>
      <c r="D13" s="18"/>
      <c r="E13" s="70">
        <f t="shared" si="0"/>
        <v>500</v>
      </c>
      <c r="F13" s="29">
        <v>79</v>
      </c>
      <c r="G13" s="18"/>
      <c r="H13" s="18"/>
      <c r="I13" s="18"/>
      <c r="J13" s="18"/>
      <c r="K13" s="18">
        <v>10</v>
      </c>
      <c r="L13" s="18"/>
      <c r="M13" s="18"/>
      <c r="N13" s="18"/>
      <c r="O13" s="18">
        <v>10</v>
      </c>
      <c r="P13" s="18"/>
      <c r="Q13" s="18"/>
      <c r="R13" s="18"/>
      <c r="S13" s="18"/>
      <c r="T13" s="18"/>
      <c r="U13" s="18"/>
      <c r="V13" s="58">
        <f t="shared" si="5"/>
        <v>20</v>
      </c>
      <c r="W13" s="30">
        <f t="shared" si="6"/>
        <v>99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1"/>
        <v>99</v>
      </c>
      <c r="AQ13" s="66">
        <f t="shared" si="2"/>
        <v>99</v>
      </c>
      <c r="AR13" s="29">
        <v>77</v>
      </c>
      <c r="AS13" s="18"/>
      <c r="AT13" s="18"/>
      <c r="AU13" s="18"/>
      <c r="AV13" s="18"/>
      <c r="AW13" s="18"/>
      <c r="AX13" s="58">
        <f t="shared" si="9"/>
        <v>0</v>
      </c>
      <c r="AY13" s="39">
        <f t="shared" si="10"/>
        <v>77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3"/>
        <v>77</v>
      </c>
      <c r="BI13" s="66">
        <f t="shared" si="4"/>
        <v>77</v>
      </c>
      <c r="BJ13" s="40">
        <f t="shared" si="13"/>
        <v>324</v>
      </c>
      <c r="BK13" s="41" t="s">
        <v>61</v>
      </c>
    </row>
    <row r="14" spans="1:63" s="8" customFormat="1" ht="27.75" customHeight="1">
      <c r="A14" s="9">
        <v>8</v>
      </c>
      <c r="B14" s="10"/>
      <c r="C14" s="7">
        <v>500</v>
      </c>
      <c r="D14" s="18"/>
      <c r="E14" s="70">
        <f t="shared" si="0"/>
        <v>500</v>
      </c>
      <c r="F14" s="2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8">
        <f t="shared" si="5"/>
        <v>0</v>
      </c>
      <c r="W14" s="30">
        <f t="shared" si="6"/>
        <v>0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1"/>
        <v>0</v>
      </c>
      <c r="AQ14" s="66">
        <f t="shared" si="2"/>
        <v>0</v>
      </c>
      <c r="AR14" s="29"/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0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3"/>
        <v>0</v>
      </c>
      <c r="BI14" s="66">
        <f t="shared" si="4"/>
        <v>0</v>
      </c>
      <c r="BJ14" s="40">
        <f t="shared" si="13"/>
        <v>500</v>
      </c>
      <c r="BK14" s="41"/>
    </row>
    <row r="15" spans="1:63" s="8" customFormat="1" ht="27.75" customHeight="1">
      <c r="A15" s="9">
        <v>9</v>
      </c>
      <c r="B15" s="10"/>
      <c r="C15" s="7">
        <v>500</v>
      </c>
      <c r="D15" s="18"/>
      <c r="E15" s="70">
        <f t="shared" si="0"/>
        <v>500</v>
      </c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0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1"/>
        <v>0</v>
      </c>
      <c r="AQ15" s="66">
        <f t="shared" si="2"/>
        <v>0</v>
      </c>
      <c r="AR15" s="29"/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0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3"/>
        <v>0</v>
      </c>
      <c r="BI15" s="66">
        <f t="shared" si="4"/>
        <v>0</v>
      </c>
      <c r="BJ15" s="40">
        <f t="shared" si="13"/>
        <v>500</v>
      </c>
      <c r="BK15" s="41"/>
    </row>
    <row r="16" spans="1:63" s="8" customFormat="1" ht="27.75" customHeight="1">
      <c r="A16" s="9">
        <v>10</v>
      </c>
      <c r="B16" s="10"/>
      <c r="C16" s="7">
        <v>500</v>
      </c>
      <c r="D16" s="18"/>
      <c r="E16" s="70">
        <f t="shared" si="0"/>
        <v>500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1"/>
        <v>0</v>
      </c>
      <c r="AQ16" s="66">
        <f t="shared" si="2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3"/>
        <v>0</v>
      </c>
      <c r="BI16" s="66">
        <f t="shared" si="4"/>
        <v>0</v>
      </c>
      <c r="BJ16" s="40">
        <f t="shared" si="13"/>
        <v>500</v>
      </c>
      <c r="BK16" s="41"/>
    </row>
    <row r="17" spans="1:63" s="8" customFormat="1" ht="27.75" customHeight="1">
      <c r="A17" s="9">
        <v>11</v>
      </c>
      <c r="B17" s="10"/>
      <c r="C17" s="7">
        <v>500</v>
      </c>
      <c r="D17" s="18"/>
      <c r="E17" s="70">
        <f t="shared" si="0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1"/>
        <v>0</v>
      </c>
      <c r="AQ17" s="66">
        <f t="shared" si="2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3"/>
        <v>0</v>
      </c>
      <c r="BI17" s="66">
        <f t="shared" si="4"/>
        <v>0</v>
      </c>
      <c r="BJ17" s="40">
        <f t="shared" si="13"/>
        <v>500</v>
      </c>
      <c r="BK17" s="41"/>
    </row>
    <row r="18" spans="1:63" s="8" customFormat="1" ht="27.75" customHeight="1">
      <c r="A18" s="9">
        <v>12</v>
      </c>
      <c r="B18" s="10"/>
      <c r="C18" s="7">
        <v>500</v>
      </c>
      <c r="D18" s="18"/>
      <c r="E18" s="70">
        <f t="shared" si="0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1"/>
        <v>0</v>
      </c>
      <c r="AQ18" s="66">
        <f t="shared" si="2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3"/>
        <v>0</v>
      </c>
      <c r="BI18" s="66">
        <f t="shared" si="4"/>
        <v>0</v>
      </c>
      <c r="BJ18" s="40">
        <f t="shared" si="13"/>
        <v>500</v>
      </c>
      <c r="BK18" s="41"/>
    </row>
    <row r="19" spans="1:63" s="8" customFormat="1" ht="27.75" customHeight="1">
      <c r="A19" s="9">
        <v>13</v>
      </c>
      <c r="B19" s="10"/>
      <c r="C19" s="7">
        <v>500</v>
      </c>
      <c r="D19" s="18"/>
      <c r="E19" s="70">
        <f t="shared" si="0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1"/>
        <v>0</v>
      </c>
      <c r="AQ19" s="66">
        <f t="shared" si="2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3"/>
        <v>0</v>
      </c>
      <c r="BI19" s="66">
        <f t="shared" si="4"/>
        <v>0</v>
      </c>
      <c r="BJ19" s="40">
        <f t="shared" si="13"/>
        <v>500</v>
      </c>
      <c r="BK19" s="41"/>
    </row>
    <row r="20" spans="1:63" s="8" customFormat="1" ht="27.75" customHeight="1">
      <c r="A20" s="9">
        <v>14</v>
      </c>
      <c r="B20" s="10"/>
      <c r="C20" s="7">
        <v>500</v>
      </c>
      <c r="D20" s="18"/>
      <c r="E20" s="70">
        <f t="shared" si="0"/>
        <v>500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8">
        <f t="shared" si="5"/>
        <v>0</v>
      </c>
      <c r="W20" s="30">
        <f t="shared" si="6"/>
        <v>0</v>
      </c>
      <c r="X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58">
        <f t="shared" si="7"/>
        <v>0</v>
      </c>
      <c r="AO20" s="30">
        <f t="shared" si="8"/>
        <v>0</v>
      </c>
      <c r="AP20" s="63">
        <f t="shared" si="1"/>
        <v>0</v>
      </c>
      <c r="AQ20" s="66">
        <f t="shared" si="2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3"/>
        <v>0</v>
      </c>
      <c r="BI20" s="66">
        <f t="shared" si="4"/>
        <v>0</v>
      </c>
      <c r="BJ20" s="40">
        <f t="shared" si="13"/>
        <v>500</v>
      </c>
      <c r="BK20" s="41"/>
    </row>
    <row r="21" spans="1:63" s="8" customFormat="1" ht="27.75" customHeight="1">
      <c r="A21" s="9">
        <v>15</v>
      </c>
      <c r="B21" s="10"/>
      <c r="C21" s="7">
        <v>500</v>
      </c>
      <c r="D21" s="18"/>
      <c r="E21" s="70">
        <f t="shared" si="0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1"/>
        <v>0</v>
      </c>
      <c r="AQ21" s="66">
        <f t="shared" si="2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3"/>
        <v>0</v>
      </c>
      <c r="BI21" s="66">
        <f t="shared" si="4"/>
        <v>0</v>
      </c>
      <c r="BJ21" s="40">
        <f t="shared" si="13"/>
        <v>500</v>
      </c>
      <c r="BK21" s="41"/>
    </row>
    <row r="22" spans="1:63" s="8" customFormat="1" ht="27.75" customHeight="1">
      <c r="A22" s="9">
        <v>16</v>
      </c>
      <c r="B22" s="10"/>
      <c r="C22" s="7">
        <v>500</v>
      </c>
      <c r="D22" s="18"/>
      <c r="E22" s="70">
        <f t="shared" si="0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1"/>
        <v>0</v>
      </c>
      <c r="AQ22" s="66">
        <f t="shared" si="2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 t="shared" si="11"/>
        <v>0</v>
      </c>
      <c r="BG22" s="39">
        <f t="shared" si="12"/>
        <v>0</v>
      </c>
      <c r="BH22" s="63">
        <f t="shared" si="3"/>
        <v>0</v>
      </c>
      <c r="BI22" s="66">
        <f t="shared" si="4"/>
        <v>0</v>
      </c>
      <c r="BJ22" s="40">
        <f t="shared" si="13"/>
        <v>500</v>
      </c>
      <c r="BK22" s="41"/>
    </row>
    <row r="23" spans="1:63" s="8" customFormat="1" ht="27.75" customHeight="1">
      <c r="A23" s="9">
        <v>17</v>
      </c>
      <c r="B23" s="10"/>
      <c r="C23" s="7">
        <v>500</v>
      </c>
      <c r="D23" s="18"/>
      <c r="E23" s="70">
        <f t="shared" si="0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1"/>
        <v>0</v>
      </c>
      <c r="AQ23" s="66">
        <f t="shared" si="2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3"/>
        <v>0</v>
      </c>
      <c r="BI23" s="66">
        <f t="shared" si="4"/>
        <v>0</v>
      </c>
      <c r="BJ23" s="40">
        <f t="shared" si="13"/>
        <v>500</v>
      </c>
      <c r="BK23" s="41"/>
    </row>
    <row r="24" spans="1:63" s="8" customFormat="1" ht="27.75" customHeight="1">
      <c r="A24" s="9">
        <v>18</v>
      </c>
      <c r="B24" s="10"/>
      <c r="C24" s="7">
        <v>500</v>
      </c>
      <c r="D24" s="18"/>
      <c r="E24" s="70">
        <f t="shared" si="0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1"/>
        <v>0</v>
      </c>
      <c r="AQ24" s="66">
        <f t="shared" si="2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3"/>
        <v>0</v>
      </c>
      <c r="BI24" s="66">
        <f t="shared" si="4"/>
        <v>0</v>
      </c>
      <c r="BJ24" s="40">
        <f t="shared" si="13"/>
        <v>500</v>
      </c>
      <c r="BK24" s="41"/>
    </row>
    <row r="25" spans="1:63" s="8" customFormat="1" ht="27.75" customHeight="1">
      <c r="A25" s="9">
        <v>19</v>
      </c>
      <c r="B25" s="10"/>
      <c r="C25" s="7">
        <v>500</v>
      </c>
      <c r="D25" s="18"/>
      <c r="E25" s="70">
        <f t="shared" si="0"/>
        <v>500</v>
      </c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8">
        <f t="shared" si="5"/>
        <v>0</v>
      </c>
      <c r="W25" s="30">
        <f t="shared" si="6"/>
        <v>0</v>
      </c>
      <c r="X25" s="29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58">
        <f t="shared" si="7"/>
        <v>0</v>
      </c>
      <c r="AO25" s="30">
        <f t="shared" si="8"/>
        <v>0</v>
      </c>
      <c r="AP25" s="63">
        <f t="shared" si="1"/>
        <v>0</v>
      </c>
      <c r="AQ25" s="66">
        <f t="shared" si="2"/>
        <v>0</v>
      </c>
      <c r="AR25" s="29"/>
      <c r="AS25" s="18"/>
      <c r="AT25" s="18"/>
      <c r="AU25" s="18"/>
      <c r="AV25" s="18"/>
      <c r="AW25" s="18"/>
      <c r="AX25" s="58">
        <f t="shared" si="9"/>
        <v>0</v>
      </c>
      <c r="AY25" s="39">
        <f t="shared" si="10"/>
        <v>0</v>
      </c>
      <c r="AZ25" s="29"/>
      <c r="BA25" s="18"/>
      <c r="BB25" s="18"/>
      <c r="BC25" s="18"/>
      <c r="BD25" s="18"/>
      <c r="BE25" s="18"/>
      <c r="BF25" s="58">
        <f>SUM(BA25:BE25)</f>
        <v>0</v>
      </c>
      <c r="BG25" s="39">
        <f>SUM(AZ25:BE25)</f>
        <v>0</v>
      </c>
      <c r="BH25" s="63">
        <f t="shared" si="3"/>
        <v>0</v>
      </c>
      <c r="BI25" s="66">
        <f t="shared" si="4"/>
        <v>0</v>
      </c>
      <c r="BJ25" s="40">
        <f>E25+AQ25+BI25</f>
        <v>500</v>
      </c>
      <c r="BK25" s="41"/>
    </row>
    <row r="26" spans="1:63" s="8" customFormat="1" ht="27.75" customHeight="1" thickBot="1">
      <c r="A26" s="11">
        <v>20</v>
      </c>
      <c r="B26" s="12"/>
      <c r="C26" s="13">
        <v>500</v>
      </c>
      <c r="D26" s="19"/>
      <c r="E26" s="71">
        <f t="shared" si="0"/>
        <v>500</v>
      </c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9">
        <f>SUM(G26:U26)</f>
        <v>0</v>
      </c>
      <c r="W26" s="32">
        <f>SUM(F26:U26)</f>
        <v>0</v>
      </c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9">
        <f t="shared" si="7"/>
        <v>0</v>
      </c>
      <c r="AO26" s="32">
        <f t="shared" si="8"/>
        <v>0</v>
      </c>
      <c r="AP26" s="64">
        <f t="shared" si="1"/>
        <v>0</v>
      </c>
      <c r="AQ26" s="67">
        <f t="shared" si="2"/>
        <v>0</v>
      </c>
      <c r="AR26" s="31"/>
      <c r="AS26" s="19"/>
      <c r="AT26" s="19"/>
      <c r="AU26" s="19"/>
      <c r="AV26" s="19"/>
      <c r="AW26" s="19"/>
      <c r="AX26" s="59">
        <f>SUM(AS26:AW26)</f>
        <v>0</v>
      </c>
      <c r="AY26" s="32">
        <f>SUM(AR26:AW26)</f>
        <v>0</v>
      </c>
      <c r="AZ26" s="31"/>
      <c r="BA26" s="19"/>
      <c r="BB26" s="19"/>
      <c r="BC26" s="19"/>
      <c r="BD26" s="19"/>
      <c r="BE26" s="19"/>
      <c r="BF26" s="59">
        <f>SUM(BA26:BE26)</f>
        <v>0</v>
      </c>
      <c r="BG26" s="32">
        <f>SUM(AZ26:BE26)</f>
        <v>0</v>
      </c>
      <c r="BH26" s="64">
        <f t="shared" si="3"/>
        <v>0</v>
      </c>
      <c r="BI26" s="67">
        <f t="shared" si="4"/>
        <v>0</v>
      </c>
      <c r="BJ26" s="42">
        <f>E26+AQ26+BI26</f>
        <v>500</v>
      </c>
      <c r="BK26" s="43"/>
    </row>
    <row r="27" spans="7:39" ht="12.7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</sheetData>
  <mergeCells count="5">
    <mergeCell ref="A1:BK1"/>
    <mergeCell ref="F3:W3"/>
    <mergeCell ref="X3:AO3"/>
    <mergeCell ref="AR3:AY3"/>
    <mergeCell ref="AZ3:BG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workbookViewId="0" topLeftCell="A1">
      <selection activeCell="BK7" sqref="BK7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2" width="5.7109375" style="16" customWidth="1"/>
    <col min="23" max="23" width="6.7109375" style="45" customWidth="1"/>
    <col min="24" max="24" width="6.7109375" style="28" customWidth="1"/>
    <col min="25" max="40" width="5.7109375" style="16" customWidth="1"/>
    <col min="41" max="43" width="6.7109375" style="45" customWidth="1"/>
    <col min="44" max="44" width="6.7109375" style="28" customWidth="1"/>
    <col min="45" max="50" width="5.7109375" style="16" customWidth="1"/>
    <col min="51" max="52" width="6.7109375" style="28" customWidth="1"/>
    <col min="53" max="58" width="5.7109375" style="16" customWidth="1"/>
    <col min="59" max="59" width="6.7109375" style="28" customWidth="1"/>
    <col min="60" max="61" width="6.7109375" style="45" customWidth="1"/>
    <col min="62" max="62" width="8.7109375" style="28" customWidth="1"/>
    <col min="63" max="63" width="5.7109375" style="16" customWidth="1"/>
  </cols>
  <sheetData>
    <row r="1" spans="1:63" s="2" customFormat="1" ht="20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</row>
    <row r="2" spans="1:63" s="2" customFormat="1" ht="2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2" customFormat="1" ht="20.25">
      <c r="A3" s="55"/>
      <c r="B3" s="55"/>
      <c r="C3" s="55"/>
      <c r="D3" s="55"/>
      <c r="E3" s="55"/>
      <c r="F3" s="75" t="s">
        <v>40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 t="s">
        <v>41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55"/>
      <c r="AQ3" s="55"/>
      <c r="AR3" s="77" t="s">
        <v>42</v>
      </c>
      <c r="AS3" s="77"/>
      <c r="AT3" s="77"/>
      <c r="AU3" s="77"/>
      <c r="AV3" s="77"/>
      <c r="AW3" s="77"/>
      <c r="AX3" s="77"/>
      <c r="AY3" s="77"/>
      <c r="AZ3" s="78" t="s">
        <v>43</v>
      </c>
      <c r="BA3" s="78"/>
      <c r="BB3" s="78"/>
      <c r="BC3" s="78"/>
      <c r="BD3" s="78"/>
      <c r="BE3" s="78"/>
      <c r="BF3" s="78"/>
      <c r="BG3" s="78"/>
      <c r="BH3" s="55"/>
      <c r="BI3" s="55"/>
      <c r="BJ3" s="55"/>
      <c r="BK3" s="55"/>
    </row>
    <row r="4" spans="1:63" s="2" customFormat="1" ht="3.75" customHeight="1" thickBot="1">
      <c r="A4" s="4"/>
      <c r="B4" s="3"/>
      <c r="C4" s="4"/>
      <c r="D4" s="4"/>
      <c r="E4" s="3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"/>
      <c r="W4" s="3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35"/>
      <c r="AP4" s="35"/>
      <c r="AQ4" s="35"/>
      <c r="AR4" s="4"/>
      <c r="AS4" s="4"/>
      <c r="AT4" s="4"/>
      <c r="AU4" s="4"/>
      <c r="AV4" s="4"/>
      <c r="AW4" s="4"/>
      <c r="AX4" s="16"/>
      <c r="AY4" s="36"/>
      <c r="AZ4" s="4"/>
      <c r="BA4" s="4"/>
      <c r="BB4" s="4"/>
      <c r="BC4" s="4"/>
      <c r="BD4" s="4"/>
      <c r="BE4" s="4"/>
      <c r="BF4" s="16"/>
      <c r="BG4" s="36"/>
      <c r="BH4" s="35"/>
      <c r="BI4" s="35"/>
      <c r="BJ4" s="36"/>
      <c r="BK4" s="4"/>
    </row>
    <row r="5" spans="1:63" s="2" customFormat="1" ht="139.5" customHeight="1">
      <c r="A5" s="50"/>
      <c r="B5" s="51" t="s">
        <v>0</v>
      </c>
      <c r="C5" s="46" t="s">
        <v>2</v>
      </c>
      <c r="D5" s="47" t="s">
        <v>3</v>
      </c>
      <c r="E5" s="68" t="s">
        <v>1</v>
      </c>
      <c r="F5" s="47" t="s">
        <v>4</v>
      </c>
      <c r="G5" s="47" t="s">
        <v>26</v>
      </c>
      <c r="H5" s="47" t="s">
        <v>6</v>
      </c>
      <c r="I5" s="48" t="s">
        <v>27</v>
      </c>
      <c r="J5" s="48" t="s">
        <v>28</v>
      </c>
      <c r="K5" s="48" t="s">
        <v>29</v>
      </c>
      <c r="L5" s="48" t="s">
        <v>30</v>
      </c>
      <c r="M5" s="48" t="s">
        <v>31</v>
      </c>
      <c r="N5" s="48" t="s">
        <v>32</v>
      </c>
      <c r="O5" s="47" t="s">
        <v>7</v>
      </c>
      <c r="P5" s="48" t="s">
        <v>33</v>
      </c>
      <c r="Q5" s="48" t="s">
        <v>8</v>
      </c>
      <c r="R5" s="47" t="s">
        <v>9</v>
      </c>
      <c r="S5" s="48" t="s">
        <v>34</v>
      </c>
      <c r="T5" s="47" t="s">
        <v>10</v>
      </c>
      <c r="U5" s="48" t="s">
        <v>35</v>
      </c>
      <c r="V5" s="56" t="s">
        <v>11</v>
      </c>
      <c r="W5" s="52" t="s">
        <v>19</v>
      </c>
      <c r="X5" s="47" t="s">
        <v>4</v>
      </c>
      <c r="Y5" s="47" t="s">
        <v>26</v>
      </c>
      <c r="Z5" s="47" t="s">
        <v>6</v>
      </c>
      <c r="AA5" s="48" t="s">
        <v>27</v>
      </c>
      <c r="AB5" s="48" t="s">
        <v>28</v>
      </c>
      <c r="AC5" s="48" t="s">
        <v>29</v>
      </c>
      <c r="AD5" s="48" t="s">
        <v>30</v>
      </c>
      <c r="AE5" s="48" t="s">
        <v>31</v>
      </c>
      <c r="AF5" s="48" t="s">
        <v>32</v>
      </c>
      <c r="AG5" s="47" t="s">
        <v>7</v>
      </c>
      <c r="AH5" s="48" t="s">
        <v>33</v>
      </c>
      <c r="AI5" s="48" t="s">
        <v>8</v>
      </c>
      <c r="AJ5" s="47" t="s">
        <v>9</v>
      </c>
      <c r="AK5" s="48" t="s">
        <v>34</v>
      </c>
      <c r="AL5" s="47" t="s">
        <v>10</v>
      </c>
      <c r="AM5" s="48" t="s">
        <v>35</v>
      </c>
      <c r="AN5" s="56" t="s">
        <v>11</v>
      </c>
      <c r="AO5" s="52" t="s">
        <v>19</v>
      </c>
      <c r="AP5" s="60" t="s">
        <v>36</v>
      </c>
      <c r="AQ5" s="61" t="s">
        <v>37</v>
      </c>
      <c r="AR5" s="47" t="s">
        <v>12</v>
      </c>
      <c r="AS5" s="47" t="s">
        <v>5</v>
      </c>
      <c r="AT5" s="47" t="s">
        <v>13</v>
      </c>
      <c r="AU5" s="47" t="s">
        <v>14</v>
      </c>
      <c r="AV5" s="48" t="s">
        <v>15</v>
      </c>
      <c r="AW5" s="47" t="s">
        <v>16</v>
      </c>
      <c r="AX5" s="56" t="s">
        <v>17</v>
      </c>
      <c r="AY5" s="53" t="s">
        <v>20</v>
      </c>
      <c r="AZ5" s="47" t="s">
        <v>12</v>
      </c>
      <c r="BA5" s="47" t="s">
        <v>5</v>
      </c>
      <c r="BB5" s="47" t="s">
        <v>13</v>
      </c>
      <c r="BC5" s="47" t="s">
        <v>14</v>
      </c>
      <c r="BD5" s="48" t="s">
        <v>15</v>
      </c>
      <c r="BE5" s="47" t="s">
        <v>16</v>
      </c>
      <c r="BF5" s="56" t="s">
        <v>17</v>
      </c>
      <c r="BG5" s="53" t="s">
        <v>20</v>
      </c>
      <c r="BH5" s="60" t="s">
        <v>38</v>
      </c>
      <c r="BI5" s="61" t="s">
        <v>39</v>
      </c>
      <c r="BJ5" s="54" t="s">
        <v>21</v>
      </c>
      <c r="BK5" s="49" t="s">
        <v>18</v>
      </c>
    </row>
    <row r="6" spans="1:63" s="2" customFormat="1" ht="1.5" customHeight="1">
      <c r="A6" s="14"/>
      <c r="B6" s="25"/>
      <c r="C6" s="20"/>
      <c r="D6" s="20"/>
      <c r="E6" s="69"/>
      <c r="F6" s="20"/>
      <c r="G6" s="20"/>
      <c r="H6" s="20"/>
      <c r="I6" s="21"/>
      <c r="J6" s="21"/>
      <c r="K6" s="21"/>
      <c r="L6" s="21"/>
      <c r="M6" s="21"/>
      <c r="N6" s="21"/>
      <c r="O6" s="20"/>
      <c r="P6" s="21"/>
      <c r="Q6" s="21"/>
      <c r="R6" s="22"/>
      <c r="S6" s="23"/>
      <c r="T6" s="22"/>
      <c r="U6" s="23"/>
      <c r="V6" s="57"/>
      <c r="W6" s="24"/>
      <c r="X6" s="20"/>
      <c r="Y6" s="20"/>
      <c r="Z6" s="20"/>
      <c r="AA6" s="21"/>
      <c r="AB6" s="21"/>
      <c r="AC6" s="21"/>
      <c r="AD6" s="21"/>
      <c r="AE6" s="21"/>
      <c r="AF6" s="21"/>
      <c r="AG6" s="20"/>
      <c r="AH6" s="21"/>
      <c r="AI6" s="21"/>
      <c r="AJ6" s="22"/>
      <c r="AK6" s="23"/>
      <c r="AL6" s="22"/>
      <c r="AM6" s="23"/>
      <c r="AN6" s="57"/>
      <c r="AO6" s="24"/>
      <c r="AP6" s="62"/>
      <c r="AQ6" s="65"/>
      <c r="AR6" s="22"/>
      <c r="AS6" s="22"/>
      <c r="AT6" s="22"/>
      <c r="AU6" s="22"/>
      <c r="AV6" s="23"/>
      <c r="AW6" s="22"/>
      <c r="AX6" s="57"/>
      <c r="AY6" s="24"/>
      <c r="AZ6" s="22"/>
      <c r="BA6" s="22"/>
      <c r="BB6" s="22"/>
      <c r="BC6" s="22"/>
      <c r="BD6" s="23"/>
      <c r="BE6" s="22"/>
      <c r="BF6" s="57"/>
      <c r="BG6" s="24"/>
      <c r="BH6" s="62"/>
      <c r="BI6" s="65"/>
      <c r="BJ6" s="26"/>
      <c r="BK6" s="27"/>
    </row>
    <row r="7" spans="1:63" s="8" customFormat="1" ht="27.75" customHeight="1">
      <c r="A7" s="5">
        <v>1</v>
      </c>
      <c r="B7" s="6" t="s">
        <v>54</v>
      </c>
      <c r="C7" s="15">
        <v>500</v>
      </c>
      <c r="D7" s="17">
        <v>15</v>
      </c>
      <c r="E7" s="70">
        <f>SUM(C7:D7)</f>
        <v>515</v>
      </c>
      <c r="F7" s="29">
        <v>53</v>
      </c>
      <c r="G7" s="17"/>
      <c r="H7" s="17"/>
      <c r="I7" s="17"/>
      <c r="J7" s="17"/>
      <c r="K7" s="17">
        <v>5</v>
      </c>
      <c r="L7" s="17"/>
      <c r="M7" s="18"/>
      <c r="N7" s="17">
        <v>10</v>
      </c>
      <c r="O7" s="17"/>
      <c r="P7" s="17"/>
      <c r="Q7" s="17"/>
      <c r="R7" s="17"/>
      <c r="S7" s="17"/>
      <c r="T7" s="17"/>
      <c r="U7" s="17"/>
      <c r="V7" s="58">
        <f>SUM(G7:U7)</f>
        <v>15</v>
      </c>
      <c r="W7" s="30">
        <f>SUM(F7:U7)</f>
        <v>68</v>
      </c>
      <c r="X7" s="29"/>
      <c r="Y7" s="17"/>
      <c r="Z7" s="17"/>
      <c r="AA7" s="17"/>
      <c r="AB7" s="17"/>
      <c r="AC7" s="17"/>
      <c r="AD7" s="17"/>
      <c r="AE7" s="18"/>
      <c r="AF7" s="17"/>
      <c r="AG7" s="17"/>
      <c r="AH7" s="17"/>
      <c r="AI7" s="17"/>
      <c r="AJ7" s="17"/>
      <c r="AK7" s="17"/>
      <c r="AL7" s="17"/>
      <c r="AM7" s="17"/>
      <c r="AN7" s="58">
        <f>SUM(Y7:AM7)</f>
        <v>0</v>
      </c>
      <c r="AO7" s="30">
        <f>SUM(X7:AM7)</f>
        <v>0</v>
      </c>
      <c r="AP7" s="63">
        <f>MAX(W7,AO7)</f>
        <v>68</v>
      </c>
      <c r="AQ7" s="66">
        <f>IF(MIN(W7,AO7)=0,AP7,MIN(W7,AO7))</f>
        <v>68</v>
      </c>
      <c r="AR7" s="29">
        <v>80</v>
      </c>
      <c r="AS7" s="17"/>
      <c r="AT7" s="17">
        <v>10</v>
      </c>
      <c r="AU7" s="17"/>
      <c r="AV7" s="17"/>
      <c r="AW7" s="17"/>
      <c r="AX7" s="58">
        <f>SUM(AS7:AW7)</f>
        <v>10</v>
      </c>
      <c r="AY7" s="30">
        <f>SUM(AR7:AW7)</f>
        <v>90</v>
      </c>
      <c r="AZ7" s="29"/>
      <c r="BA7" s="17"/>
      <c r="BB7" s="17"/>
      <c r="BC7" s="17"/>
      <c r="BD7" s="17"/>
      <c r="BE7" s="17"/>
      <c r="BF7" s="58">
        <f>SUM(BA7:BE7)</f>
        <v>0</v>
      </c>
      <c r="BG7" s="30">
        <f>SUM(AZ7:BE7)</f>
        <v>0</v>
      </c>
      <c r="BH7" s="63">
        <f>MAX(AY7,BG7)</f>
        <v>90</v>
      </c>
      <c r="BI7" s="66">
        <f>IF(MIN(AY7,BG7)=0,BH7,MIN(AY7,BG7))</f>
        <v>90</v>
      </c>
      <c r="BJ7" s="37">
        <f>E7-AQ7-BI7</f>
        <v>357</v>
      </c>
      <c r="BK7" s="38"/>
    </row>
    <row r="8" spans="1:63" s="8" customFormat="1" ht="27.75" customHeight="1">
      <c r="A8" s="9">
        <v>2</v>
      </c>
      <c r="B8" s="10"/>
      <c r="C8" s="7">
        <v>500</v>
      </c>
      <c r="D8" s="18"/>
      <c r="E8" s="70">
        <f aca="true" t="shared" si="0" ref="E8:E26">SUM(C8:D8)</f>
        <v>500</v>
      </c>
      <c r="F8" s="2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58">
        <f>SUM(G8:U8)</f>
        <v>0</v>
      </c>
      <c r="W8" s="30">
        <f>SUM(F8:U8)</f>
        <v>0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>SUM(Y8:AM8)</f>
        <v>0</v>
      </c>
      <c r="AO8" s="30">
        <f>SUM(X8:AM8)</f>
        <v>0</v>
      </c>
      <c r="AP8" s="63">
        <f aca="true" t="shared" si="1" ref="AP8:AP26">MAX(W8,AO8)</f>
        <v>0</v>
      </c>
      <c r="AQ8" s="66">
        <f aca="true" t="shared" si="2" ref="AQ8:AQ26">IF(MIN(W8,AO8)=0,AP8,MIN(W8,AO8))</f>
        <v>0</v>
      </c>
      <c r="AR8" s="29"/>
      <c r="AS8" s="18"/>
      <c r="AT8" s="18"/>
      <c r="AU8" s="18"/>
      <c r="AV8" s="18"/>
      <c r="AW8" s="18"/>
      <c r="AX8" s="58">
        <f>SUM(AS8:AW8)</f>
        <v>0</v>
      </c>
      <c r="AY8" s="39">
        <f>SUM(AR8:AW8)</f>
        <v>0</v>
      </c>
      <c r="AZ8" s="29"/>
      <c r="BA8" s="18"/>
      <c r="BB8" s="18"/>
      <c r="BC8" s="18"/>
      <c r="BD8" s="18"/>
      <c r="BE8" s="18"/>
      <c r="BF8" s="58">
        <f>SUM(BA8:BE8)</f>
        <v>0</v>
      </c>
      <c r="BG8" s="39">
        <f>SUM(AZ8:BE8)</f>
        <v>0</v>
      </c>
      <c r="BH8" s="63">
        <f aca="true" t="shared" si="3" ref="BH8:BH26">MAX(AY8,BG8)</f>
        <v>0</v>
      </c>
      <c r="BI8" s="66">
        <f aca="true" t="shared" si="4" ref="BI8:BI26">IF(MIN(AY8,BG8)=0,BH8,MIN(AY8,BG8))</f>
        <v>0</v>
      </c>
      <c r="BJ8" s="40">
        <f>E8-AQ8-BI8</f>
        <v>500</v>
      </c>
      <c r="BK8" s="41"/>
    </row>
    <row r="9" spans="1:63" s="8" customFormat="1" ht="27.75" customHeight="1">
      <c r="A9" s="9">
        <v>3</v>
      </c>
      <c r="B9" s="10"/>
      <c r="C9" s="7">
        <v>500</v>
      </c>
      <c r="D9" s="18"/>
      <c r="E9" s="70">
        <f t="shared" si="0"/>
        <v>500</v>
      </c>
      <c r="F9" s="2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58">
        <f aca="true" t="shared" si="5" ref="V9:V25">SUM(G9:U9)</f>
        <v>0</v>
      </c>
      <c r="W9" s="30">
        <f aca="true" t="shared" si="6" ref="W9:W25">SUM(F9:U9)</f>
        <v>0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aca="true" t="shared" si="7" ref="AN9:AN26">SUM(Y9:AM9)</f>
        <v>0</v>
      </c>
      <c r="AO9" s="30">
        <f aca="true" t="shared" si="8" ref="AO9:AO26">SUM(X9:AM9)</f>
        <v>0</v>
      </c>
      <c r="AP9" s="63">
        <f t="shared" si="1"/>
        <v>0</v>
      </c>
      <c r="AQ9" s="66">
        <f t="shared" si="2"/>
        <v>0</v>
      </c>
      <c r="AR9" s="29"/>
      <c r="AS9" s="18"/>
      <c r="AT9" s="18"/>
      <c r="AU9" s="18"/>
      <c r="AV9" s="18"/>
      <c r="AW9" s="18"/>
      <c r="AX9" s="58">
        <f aca="true" t="shared" si="9" ref="AX9:AX25">SUM(AS9:AW9)</f>
        <v>0</v>
      </c>
      <c r="AY9" s="39">
        <f aca="true" t="shared" si="10" ref="AY9:AY25">SUM(AR9:AW9)</f>
        <v>0</v>
      </c>
      <c r="AZ9" s="29"/>
      <c r="BA9" s="18"/>
      <c r="BB9" s="18"/>
      <c r="BC9" s="18"/>
      <c r="BD9" s="18"/>
      <c r="BE9" s="18"/>
      <c r="BF9" s="58">
        <f aca="true" t="shared" si="11" ref="BF9:BF22">SUM(BA9:BE9)</f>
        <v>0</v>
      </c>
      <c r="BG9" s="39">
        <f aca="true" t="shared" si="12" ref="BG9:BG22">SUM(AZ9:BE9)</f>
        <v>0</v>
      </c>
      <c r="BH9" s="63">
        <f t="shared" si="3"/>
        <v>0</v>
      </c>
      <c r="BI9" s="66">
        <f t="shared" si="4"/>
        <v>0</v>
      </c>
      <c r="BJ9" s="40">
        <f aca="true" t="shared" si="13" ref="BJ9:BJ24">E9-AQ9-BI9</f>
        <v>500</v>
      </c>
      <c r="BK9" s="41"/>
    </row>
    <row r="10" spans="1:63" s="8" customFormat="1" ht="27.75" customHeight="1">
      <c r="A10" s="9">
        <v>4</v>
      </c>
      <c r="B10" s="10"/>
      <c r="C10" s="7">
        <v>500</v>
      </c>
      <c r="D10" s="18"/>
      <c r="E10" s="70">
        <f t="shared" si="0"/>
        <v>500</v>
      </c>
      <c r="F10" s="2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8">
        <f t="shared" si="5"/>
        <v>0</v>
      </c>
      <c r="W10" s="30">
        <f t="shared" si="6"/>
        <v>0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1"/>
        <v>0</v>
      </c>
      <c r="AQ10" s="66">
        <f t="shared" si="2"/>
        <v>0</v>
      </c>
      <c r="AR10" s="29"/>
      <c r="AS10" s="18"/>
      <c r="AT10" s="18"/>
      <c r="AU10" s="18"/>
      <c r="AV10" s="18"/>
      <c r="AW10" s="18"/>
      <c r="AX10" s="58">
        <f t="shared" si="9"/>
        <v>0</v>
      </c>
      <c r="AY10" s="39">
        <f t="shared" si="10"/>
        <v>0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3"/>
        <v>0</v>
      </c>
      <c r="BI10" s="66">
        <f t="shared" si="4"/>
        <v>0</v>
      </c>
      <c r="BJ10" s="40">
        <f t="shared" si="13"/>
        <v>500</v>
      </c>
      <c r="BK10" s="41"/>
    </row>
    <row r="11" spans="1:63" s="8" customFormat="1" ht="27.75" customHeight="1">
      <c r="A11" s="9">
        <v>5</v>
      </c>
      <c r="B11" s="10"/>
      <c r="C11" s="7">
        <v>500</v>
      </c>
      <c r="D11" s="18"/>
      <c r="E11" s="70">
        <f t="shared" si="0"/>
        <v>500</v>
      </c>
      <c r="F11" s="2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8">
        <f t="shared" si="5"/>
        <v>0</v>
      </c>
      <c r="W11" s="30">
        <f t="shared" si="6"/>
        <v>0</v>
      </c>
      <c r="X11" s="2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8">
        <f t="shared" si="7"/>
        <v>0</v>
      </c>
      <c r="AO11" s="30">
        <f t="shared" si="8"/>
        <v>0</v>
      </c>
      <c r="AP11" s="63">
        <f t="shared" si="1"/>
        <v>0</v>
      </c>
      <c r="AQ11" s="66">
        <f t="shared" si="2"/>
        <v>0</v>
      </c>
      <c r="AR11" s="29"/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0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3"/>
        <v>0</v>
      </c>
      <c r="BI11" s="66">
        <f t="shared" si="4"/>
        <v>0</v>
      </c>
      <c r="BJ11" s="40">
        <f t="shared" si="13"/>
        <v>500</v>
      </c>
      <c r="BK11" s="41"/>
    </row>
    <row r="12" spans="1:63" s="8" customFormat="1" ht="27.75" customHeight="1">
      <c r="A12" s="9">
        <v>6</v>
      </c>
      <c r="B12" s="10"/>
      <c r="C12" s="7">
        <v>500</v>
      </c>
      <c r="D12" s="18"/>
      <c r="E12" s="70">
        <f t="shared" si="0"/>
        <v>500</v>
      </c>
      <c r="F12" s="2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8">
        <f t="shared" si="5"/>
        <v>0</v>
      </c>
      <c r="W12" s="30">
        <f t="shared" si="6"/>
        <v>0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1"/>
        <v>0</v>
      </c>
      <c r="AQ12" s="66">
        <f t="shared" si="2"/>
        <v>0</v>
      </c>
      <c r="AR12" s="29"/>
      <c r="AS12" s="18"/>
      <c r="AT12" s="18"/>
      <c r="AU12" s="18"/>
      <c r="AV12" s="18"/>
      <c r="AW12" s="18"/>
      <c r="AX12" s="58">
        <f t="shared" si="9"/>
        <v>0</v>
      </c>
      <c r="AY12" s="39">
        <f t="shared" si="10"/>
        <v>0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3"/>
        <v>0</v>
      </c>
      <c r="BI12" s="66">
        <f t="shared" si="4"/>
        <v>0</v>
      </c>
      <c r="BJ12" s="40">
        <f t="shared" si="13"/>
        <v>500</v>
      </c>
      <c r="BK12" s="41"/>
    </row>
    <row r="13" spans="1:63" s="8" customFormat="1" ht="27.75" customHeight="1">
      <c r="A13" s="9">
        <v>7</v>
      </c>
      <c r="B13" s="10"/>
      <c r="C13" s="7">
        <v>500</v>
      </c>
      <c r="D13" s="18"/>
      <c r="E13" s="70">
        <f t="shared" si="0"/>
        <v>500</v>
      </c>
      <c r="F13" s="2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8">
        <f t="shared" si="5"/>
        <v>0</v>
      </c>
      <c r="W13" s="30">
        <f t="shared" si="6"/>
        <v>0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1"/>
        <v>0</v>
      </c>
      <c r="AQ13" s="66">
        <f t="shared" si="2"/>
        <v>0</v>
      </c>
      <c r="AR13" s="29"/>
      <c r="AS13" s="18"/>
      <c r="AT13" s="18"/>
      <c r="AU13" s="18"/>
      <c r="AV13" s="18"/>
      <c r="AW13" s="18"/>
      <c r="AX13" s="58">
        <f t="shared" si="9"/>
        <v>0</v>
      </c>
      <c r="AY13" s="39">
        <f t="shared" si="10"/>
        <v>0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3"/>
        <v>0</v>
      </c>
      <c r="BI13" s="66">
        <f t="shared" si="4"/>
        <v>0</v>
      </c>
      <c r="BJ13" s="40">
        <f t="shared" si="13"/>
        <v>500</v>
      </c>
      <c r="BK13" s="41"/>
    </row>
    <row r="14" spans="1:63" s="8" customFormat="1" ht="27.75" customHeight="1">
      <c r="A14" s="9">
        <v>8</v>
      </c>
      <c r="B14" s="10"/>
      <c r="C14" s="7">
        <v>500</v>
      </c>
      <c r="D14" s="18"/>
      <c r="E14" s="70">
        <f t="shared" si="0"/>
        <v>500</v>
      </c>
      <c r="F14" s="2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8">
        <f t="shared" si="5"/>
        <v>0</v>
      </c>
      <c r="W14" s="30">
        <f t="shared" si="6"/>
        <v>0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1"/>
        <v>0</v>
      </c>
      <c r="AQ14" s="66">
        <f t="shared" si="2"/>
        <v>0</v>
      </c>
      <c r="AR14" s="29"/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0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3"/>
        <v>0</v>
      </c>
      <c r="BI14" s="66">
        <f t="shared" si="4"/>
        <v>0</v>
      </c>
      <c r="BJ14" s="40">
        <f t="shared" si="13"/>
        <v>500</v>
      </c>
      <c r="BK14" s="41"/>
    </row>
    <row r="15" spans="1:63" s="8" customFormat="1" ht="27.75" customHeight="1">
      <c r="A15" s="9">
        <v>9</v>
      </c>
      <c r="B15" s="10"/>
      <c r="C15" s="7">
        <v>500</v>
      </c>
      <c r="D15" s="18"/>
      <c r="E15" s="70">
        <f t="shared" si="0"/>
        <v>500</v>
      </c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0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1"/>
        <v>0</v>
      </c>
      <c r="AQ15" s="66">
        <f t="shared" si="2"/>
        <v>0</v>
      </c>
      <c r="AR15" s="29"/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0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3"/>
        <v>0</v>
      </c>
      <c r="BI15" s="66">
        <f t="shared" si="4"/>
        <v>0</v>
      </c>
      <c r="BJ15" s="40">
        <f t="shared" si="13"/>
        <v>500</v>
      </c>
      <c r="BK15" s="41"/>
    </row>
    <row r="16" spans="1:63" s="8" customFormat="1" ht="27.75" customHeight="1">
      <c r="A16" s="9">
        <v>10</v>
      </c>
      <c r="B16" s="10"/>
      <c r="C16" s="7">
        <v>500</v>
      </c>
      <c r="D16" s="18"/>
      <c r="E16" s="70">
        <f t="shared" si="0"/>
        <v>500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1"/>
        <v>0</v>
      </c>
      <c r="AQ16" s="66">
        <f t="shared" si="2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3"/>
        <v>0</v>
      </c>
      <c r="BI16" s="66">
        <f t="shared" si="4"/>
        <v>0</v>
      </c>
      <c r="BJ16" s="40">
        <f t="shared" si="13"/>
        <v>500</v>
      </c>
      <c r="BK16" s="41"/>
    </row>
    <row r="17" spans="1:63" s="8" customFormat="1" ht="27.75" customHeight="1">
      <c r="A17" s="9">
        <v>11</v>
      </c>
      <c r="B17" s="10"/>
      <c r="C17" s="7">
        <v>500</v>
      </c>
      <c r="D17" s="18"/>
      <c r="E17" s="70">
        <f t="shared" si="0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1"/>
        <v>0</v>
      </c>
      <c r="AQ17" s="66">
        <f t="shared" si="2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3"/>
        <v>0</v>
      </c>
      <c r="BI17" s="66">
        <f t="shared" si="4"/>
        <v>0</v>
      </c>
      <c r="BJ17" s="40">
        <f t="shared" si="13"/>
        <v>500</v>
      </c>
      <c r="BK17" s="41"/>
    </row>
    <row r="18" spans="1:63" s="8" customFormat="1" ht="27.75" customHeight="1">
      <c r="A18" s="9">
        <v>12</v>
      </c>
      <c r="B18" s="10"/>
      <c r="C18" s="7">
        <v>500</v>
      </c>
      <c r="D18" s="18"/>
      <c r="E18" s="70">
        <f t="shared" si="0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1"/>
        <v>0</v>
      </c>
      <c r="AQ18" s="66">
        <f t="shared" si="2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3"/>
        <v>0</v>
      </c>
      <c r="BI18" s="66">
        <f t="shared" si="4"/>
        <v>0</v>
      </c>
      <c r="BJ18" s="40">
        <f t="shared" si="13"/>
        <v>500</v>
      </c>
      <c r="BK18" s="41"/>
    </row>
    <row r="19" spans="1:63" s="8" customFormat="1" ht="27.75" customHeight="1">
      <c r="A19" s="9">
        <v>13</v>
      </c>
      <c r="B19" s="10"/>
      <c r="C19" s="7">
        <v>500</v>
      </c>
      <c r="D19" s="18"/>
      <c r="E19" s="70">
        <f t="shared" si="0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1"/>
        <v>0</v>
      </c>
      <c r="AQ19" s="66">
        <f t="shared" si="2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3"/>
        <v>0</v>
      </c>
      <c r="BI19" s="66">
        <f t="shared" si="4"/>
        <v>0</v>
      </c>
      <c r="BJ19" s="40">
        <f t="shared" si="13"/>
        <v>500</v>
      </c>
      <c r="BK19" s="41"/>
    </row>
    <row r="20" spans="1:63" s="8" customFormat="1" ht="27.75" customHeight="1">
      <c r="A20" s="9">
        <v>14</v>
      </c>
      <c r="B20" s="10"/>
      <c r="C20" s="7">
        <v>500</v>
      </c>
      <c r="D20" s="18"/>
      <c r="E20" s="70">
        <f t="shared" si="0"/>
        <v>500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8">
        <f t="shared" si="5"/>
        <v>0</v>
      </c>
      <c r="W20" s="30">
        <f t="shared" si="6"/>
        <v>0</v>
      </c>
      <c r="X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58">
        <f t="shared" si="7"/>
        <v>0</v>
      </c>
      <c r="AO20" s="30">
        <f t="shared" si="8"/>
        <v>0</v>
      </c>
      <c r="AP20" s="63">
        <f t="shared" si="1"/>
        <v>0</v>
      </c>
      <c r="AQ20" s="66">
        <f t="shared" si="2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3"/>
        <v>0</v>
      </c>
      <c r="BI20" s="66">
        <f t="shared" si="4"/>
        <v>0</v>
      </c>
      <c r="BJ20" s="40">
        <f t="shared" si="13"/>
        <v>500</v>
      </c>
      <c r="BK20" s="41"/>
    </row>
    <row r="21" spans="1:63" s="8" customFormat="1" ht="27.75" customHeight="1">
      <c r="A21" s="9">
        <v>15</v>
      </c>
      <c r="B21" s="10"/>
      <c r="C21" s="7">
        <v>500</v>
      </c>
      <c r="D21" s="18"/>
      <c r="E21" s="70">
        <f t="shared" si="0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1"/>
        <v>0</v>
      </c>
      <c r="AQ21" s="66">
        <f t="shared" si="2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3"/>
        <v>0</v>
      </c>
      <c r="BI21" s="66">
        <f t="shared" si="4"/>
        <v>0</v>
      </c>
      <c r="BJ21" s="40">
        <f t="shared" si="13"/>
        <v>500</v>
      </c>
      <c r="BK21" s="41"/>
    </row>
    <row r="22" spans="1:63" s="8" customFormat="1" ht="27.75" customHeight="1">
      <c r="A22" s="9">
        <v>16</v>
      </c>
      <c r="B22" s="10"/>
      <c r="C22" s="7">
        <v>500</v>
      </c>
      <c r="D22" s="18"/>
      <c r="E22" s="70">
        <f t="shared" si="0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1"/>
        <v>0</v>
      </c>
      <c r="AQ22" s="66">
        <f t="shared" si="2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 t="shared" si="11"/>
        <v>0</v>
      </c>
      <c r="BG22" s="39">
        <f t="shared" si="12"/>
        <v>0</v>
      </c>
      <c r="BH22" s="63">
        <f t="shared" si="3"/>
        <v>0</v>
      </c>
      <c r="BI22" s="66">
        <f t="shared" si="4"/>
        <v>0</v>
      </c>
      <c r="BJ22" s="40">
        <f t="shared" si="13"/>
        <v>500</v>
      </c>
      <c r="BK22" s="41"/>
    </row>
    <row r="23" spans="1:63" s="8" customFormat="1" ht="27.75" customHeight="1">
      <c r="A23" s="9">
        <v>17</v>
      </c>
      <c r="B23" s="10"/>
      <c r="C23" s="7">
        <v>500</v>
      </c>
      <c r="D23" s="18"/>
      <c r="E23" s="70">
        <f t="shared" si="0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1"/>
        <v>0</v>
      </c>
      <c r="AQ23" s="66">
        <f t="shared" si="2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3"/>
        <v>0</v>
      </c>
      <c r="BI23" s="66">
        <f t="shared" si="4"/>
        <v>0</v>
      </c>
      <c r="BJ23" s="40">
        <f t="shared" si="13"/>
        <v>500</v>
      </c>
      <c r="BK23" s="41"/>
    </row>
    <row r="24" spans="1:63" s="8" customFormat="1" ht="27.75" customHeight="1">
      <c r="A24" s="9">
        <v>18</v>
      </c>
      <c r="B24" s="10"/>
      <c r="C24" s="7">
        <v>500</v>
      </c>
      <c r="D24" s="18"/>
      <c r="E24" s="70">
        <f t="shared" si="0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1"/>
        <v>0</v>
      </c>
      <c r="AQ24" s="66">
        <f t="shared" si="2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3"/>
        <v>0</v>
      </c>
      <c r="BI24" s="66">
        <f t="shared" si="4"/>
        <v>0</v>
      </c>
      <c r="BJ24" s="40">
        <f t="shared" si="13"/>
        <v>500</v>
      </c>
      <c r="BK24" s="41"/>
    </row>
    <row r="25" spans="1:63" s="8" customFormat="1" ht="27.75" customHeight="1">
      <c r="A25" s="9">
        <v>19</v>
      </c>
      <c r="B25" s="10"/>
      <c r="C25" s="7">
        <v>500</v>
      </c>
      <c r="D25" s="18"/>
      <c r="E25" s="70">
        <f t="shared" si="0"/>
        <v>500</v>
      </c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8">
        <f t="shared" si="5"/>
        <v>0</v>
      </c>
      <c r="W25" s="30">
        <f t="shared" si="6"/>
        <v>0</v>
      </c>
      <c r="X25" s="29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58">
        <f t="shared" si="7"/>
        <v>0</v>
      </c>
      <c r="AO25" s="30">
        <f t="shared" si="8"/>
        <v>0</v>
      </c>
      <c r="AP25" s="63">
        <f t="shared" si="1"/>
        <v>0</v>
      </c>
      <c r="AQ25" s="66">
        <f t="shared" si="2"/>
        <v>0</v>
      </c>
      <c r="AR25" s="29"/>
      <c r="AS25" s="18"/>
      <c r="AT25" s="18"/>
      <c r="AU25" s="18"/>
      <c r="AV25" s="18"/>
      <c r="AW25" s="18"/>
      <c r="AX25" s="58">
        <f t="shared" si="9"/>
        <v>0</v>
      </c>
      <c r="AY25" s="39">
        <f t="shared" si="10"/>
        <v>0</v>
      </c>
      <c r="AZ25" s="29"/>
      <c r="BA25" s="18"/>
      <c r="BB25" s="18"/>
      <c r="BC25" s="18"/>
      <c r="BD25" s="18"/>
      <c r="BE25" s="18"/>
      <c r="BF25" s="58">
        <f>SUM(BA25:BE25)</f>
        <v>0</v>
      </c>
      <c r="BG25" s="39">
        <f>SUM(AZ25:BE25)</f>
        <v>0</v>
      </c>
      <c r="BH25" s="63">
        <f t="shared" si="3"/>
        <v>0</v>
      </c>
      <c r="BI25" s="66">
        <f t="shared" si="4"/>
        <v>0</v>
      </c>
      <c r="BJ25" s="40">
        <f>E25+AQ25+BI25</f>
        <v>500</v>
      </c>
      <c r="BK25" s="41"/>
    </row>
    <row r="26" spans="1:63" s="8" customFormat="1" ht="27.75" customHeight="1" thickBot="1">
      <c r="A26" s="11">
        <v>20</v>
      </c>
      <c r="B26" s="12"/>
      <c r="C26" s="13">
        <v>500</v>
      </c>
      <c r="D26" s="19"/>
      <c r="E26" s="71">
        <f t="shared" si="0"/>
        <v>500</v>
      </c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9">
        <f>SUM(G26:U26)</f>
        <v>0</v>
      </c>
      <c r="W26" s="32">
        <f>SUM(F26:U26)</f>
        <v>0</v>
      </c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9">
        <f t="shared" si="7"/>
        <v>0</v>
      </c>
      <c r="AO26" s="32">
        <f t="shared" si="8"/>
        <v>0</v>
      </c>
      <c r="AP26" s="64">
        <f t="shared" si="1"/>
        <v>0</v>
      </c>
      <c r="AQ26" s="67">
        <f t="shared" si="2"/>
        <v>0</v>
      </c>
      <c r="AR26" s="31"/>
      <c r="AS26" s="19"/>
      <c r="AT26" s="19"/>
      <c r="AU26" s="19"/>
      <c r="AV26" s="19"/>
      <c r="AW26" s="19"/>
      <c r="AX26" s="59">
        <f>SUM(AS26:AW26)</f>
        <v>0</v>
      </c>
      <c r="AY26" s="32">
        <f>SUM(AR26:AW26)</f>
        <v>0</v>
      </c>
      <c r="AZ26" s="31"/>
      <c r="BA26" s="19"/>
      <c r="BB26" s="19"/>
      <c r="BC26" s="19"/>
      <c r="BD26" s="19"/>
      <c r="BE26" s="19"/>
      <c r="BF26" s="59">
        <f>SUM(BA26:BE26)</f>
        <v>0</v>
      </c>
      <c r="BG26" s="32">
        <f>SUM(AZ26:BE26)</f>
        <v>0</v>
      </c>
      <c r="BH26" s="64">
        <f t="shared" si="3"/>
        <v>0</v>
      </c>
      <c r="BI26" s="67">
        <f t="shared" si="4"/>
        <v>0</v>
      </c>
      <c r="BJ26" s="42">
        <f>E26+AQ26+BI26</f>
        <v>500</v>
      </c>
      <c r="BK26" s="43"/>
    </row>
    <row r="27" spans="7:39" ht="12.7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</sheetData>
  <mergeCells count="5">
    <mergeCell ref="A1:BK1"/>
    <mergeCell ref="F3:W3"/>
    <mergeCell ref="X3:AO3"/>
    <mergeCell ref="AR3:AY3"/>
    <mergeCell ref="AZ3:BG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K27"/>
  <sheetViews>
    <sheetView tabSelected="1" workbookViewId="0" topLeftCell="AV4">
      <selection activeCell="BE7" sqref="BE7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2" width="5.7109375" style="16" customWidth="1"/>
    <col min="23" max="23" width="6.7109375" style="45" customWidth="1"/>
    <col min="24" max="24" width="6.7109375" style="28" customWidth="1"/>
    <col min="25" max="40" width="5.7109375" style="16" customWidth="1"/>
    <col min="41" max="43" width="6.7109375" style="45" customWidth="1"/>
    <col min="44" max="44" width="6.7109375" style="28" customWidth="1"/>
    <col min="45" max="50" width="5.7109375" style="16" customWidth="1"/>
    <col min="51" max="52" width="6.7109375" style="28" customWidth="1"/>
    <col min="53" max="58" width="5.7109375" style="16" customWidth="1"/>
    <col min="59" max="59" width="6.7109375" style="28" customWidth="1"/>
    <col min="60" max="61" width="6.7109375" style="45" customWidth="1"/>
    <col min="62" max="62" width="8.7109375" style="28" customWidth="1"/>
    <col min="63" max="63" width="5.7109375" style="16" customWidth="1"/>
  </cols>
  <sheetData>
    <row r="1" spans="1:63" s="2" customFormat="1" ht="20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</row>
    <row r="2" spans="1:63" s="2" customFormat="1" ht="2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2" customFormat="1" ht="20.25">
      <c r="A3" s="55"/>
      <c r="B3" s="55"/>
      <c r="C3" s="55"/>
      <c r="D3" s="55"/>
      <c r="E3" s="55"/>
      <c r="F3" s="75" t="s">
        <v>40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 t="s">
        <v>41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55"/>
      <c r="AQ3" s="55"/>
      <c r="AR3" s="77" t="s">
        <v>42</v>
      </c>
      <c r="AS3" s="77"/>
      <c r="AT3" s="77"/>
      <c r="AU3" s="77"/>
      <c r="AV3" s="77"/>
      <c r="AW3" s="77"/>
      <c r="AX3" s="77"/>
      <c r="AY3" s="77"/>
      <c r="AZ3" s="78" t="s">
        <v>43</v>
      </c>
      <c r="BA3" s="78"/>
      <c r="BB3" s="78"/>
      <c r="BC3" s="78"/>
      <c r="BD3" s="78"/>
      <c r="BE3" s="78"/>
      <c r="BF3" s="78"/>
      <c r="BG3" s="78"/>
      <c r="BH3" s="55"/>
      <c r="BI3" s="55"/>
      <c r="BJ3" s="55"/>
      <c r="BK3" s="55"/>
    </row>
    <row r="4" spans="1:63" s="2" customFormat="1" ht="3.75" customHeight="1" thickBot="1">
      <c r="A4" s="4"/>
      <c r="B4" s="3"/>
      <c r="C4" s="4"/>
      <c r="D4" s="4"/>
      <c r="E4" s="3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"/>
      <c r="W4" s="3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35"/>
      <c r="AP4" s="35"/>
      <c r="AQ4" s="35"/>
      <c r="AR4" s="4"/>
      <c r="AS4" s="4"/>
      <c r="AT4" s="4"/>
      <c r="AU4" s="4"/>
      <c r="AV4" s="4"/>
      <c r="AW4" s="4"/>
      <c r="AX4" s="16"/>
      <c r="AY4" s="36"/>
      <c r="AZ4" s="4"/>
      <c r="BA4" s="4"/>
      <c r="BB4" s="4"/>
      <c r="BC4" s="4"/>
      <c r="BD4" s="4"/>
      <c r="BE4" s="4"/>
      <c r="BF4" s="16"/>
      <c r="BG4" s="36"/>
      <c r="BH4" s="35"/>
      <c r="BI4" s="35"/>
      <c r="BJ4" s="36"/>
      <c r="BK4" s="4"/>
    </row>
    <row r="5" spans="1:63" s="2" customFormat="1" ht="139.5" customHeight="1">
      <c r="A5" s="50"/>
      <c r="B5" s="51" t="s">
        <v>0</v>
      </c>
      <c r="C5" s="46" t="s">
        <v>2</v>
      </c>
      <c r="D5" s="47" t="s">
        <v>3</v>
      </c>
      <c r="E5" s="68" t="s">
        <v>1</v>
      </c>
      <c r="F5" s="47" t="s">
        <v>4</v>
      </c>
      <c r="G5" s="47" t="s">
        <v>26</v>
      </c>
      <c r="H5" s="47" t="s">
        <v>6</v>
      </c>
      <c r="I5" s="48" t="s">
        <v>27</v>
      </c>
      <c r="J5" s="48" t="s">
        <v>28</v>
      </c>
      <c r="K5" s="48" t="s">
        <v>29</v>
      </c>
      <c r="L5" s="48" t="s">
        <v>30</v>
      </c>
      <c r="M5" s="48" t="s">
        <v>31</v>
      </c>
      <c r="N5" s="48" t="s">
        <v>32</v>
      </c>
      <c r="O5" s="47" t="s">
        <v>7</v>
      </c>
      <c r="P5" s="48" t="s">
        <v>33</v>
      </c>
      <c r="Q5" s="48" t="s">
        <v>8</v>
      </c>
      <c r="R5" s="47" t="s">
        <v>9</v>
      </c>
      <c r="S5" s="48" t="s">
        <v>34</v>
      </c>
      <c r="T5" s="47" t="s">
        <v>10</v>
      </c>
      <c r="U5" s="48" t="s">
        <v>35</v>
      </c>
      <c r="V5" s="56" t="s">
        <v>11</v>
      </c>
      <c r="W5" s="52" t="s">
        <v>19</v>
      </c>
      <c r="X5" s="47" t="s">
        <v>4</v>
      </c>
      <c r="Y5" s="47" t="s">
        <v>26</v>
      </c>
      <c r="Z5" s="47" t="s">
        <v>6</v>
      </c>
      <c r="AA5" s="48" t="s">
        <v>27</v>
      </c>
      <c r="AB5" s="48" t="s">
        <v>28</v>
      </c>
      <c r="AC5" s="48" t="s">
        <v>29</v>
      </c>
      <c r="AD5" s="48" t="s">
        <v>30</v>
      </c>
      <c r="AE5" s="48" t="s">
        <v>31</v>
      </c>
      <c r="AF5" s="48" t="s">
        <v>32</v>
      </c>
      <c r="AG5" s="47" t="s">
        <v>7</v>
      </c>
      <c r="AH5" s="48" t="s">
        <v>33</v>
      </c>
      <c r="AI5" s="48" t="s">
        <v>8</v>
      </c>
      <c r="AJ5" s="47" t="s">
        <v>9</v>
      </c>
      <c r="AK5" s="48" t="s">
        <v>34</v>
      </c>
      <c r="AL5" s="47" t="s">
        <v>10</v>
      </c>
      <c r="AM5" s="48" t="s">
        <v>35</v>
      </c>
      <c r="AN5" s="56" t="s">
        <v>11</v>
      </c>
      <c r="AO5" s="52" t="s">
        <v>19</v>
      </c>
      <c r="AP5" s="60" t="s">
        <v>36</v>
      </c>
      <c r="AQ5" s="61" t="s">
        <v>37</v>
      </c>
      <c r="AR5" s="47" t="s">
        <v>12</v>
      </c>
      <c r="AS5" s="47" t="s">
        <v>5</v>
      </c>
      <c r="AT5" s="47" t="s">
        <v>13</v>
      </c>
      <c r="AU5" s="47" t="s">
        <v>14</v>
      </c>
      <c r="AV5" s="48" t="s">
        <v>15</v>
      </c>
      <c r="AW5" s="47" t="s">
        <v>16</v>
      </c>
      <c r="AX5" s="56" t="s">
        <v>17</v>
      </c>
      <c r="AY5" s="53" t="s">
        <v>20</v>
      </c>
      <c r="AZ5" s="47" t="s">
        <v>12</v>
      </c>
      <c r="BA5" s="47" t="s">
        <v>5</v>
      </c>
      <c r="BB5" s="47" t="s">
        <v>13</v>
      </c>
      <c r="BC5" s="47" t="s">
        <v>14</v>
      </c>
      <c r="BD5" s="48" t="s">
        <v>15</v>
      </c>
      <c r="BE5" s="47" t="s">
        <v>16</v>
      </c>
      <c r="BF5" s="56" t="s">
        <v>17</v>
      </c>
      <c r="BG5" s="53" t="s">
        <v>20</v>
      </c>
      <c r="BH5" s="60" t="s">
        <v>38</v>
      </c>
      <c r="BI5" s="61" t="s">
        <v>39</v>
      </c>
      <c r="BJ5" s="54" t="s">
        <v>21</v>
      </c>
      <c r="BK5" s="49" t="s">
        <v>18</v>
      </c>
    </row>
    <row r="6" spans="1:63" s="2" customFormat="1" ht="1.5" customHeight="1">
      <c r="A6" s="14"/>
      <c r="B6" s="25"/>
      <c r="C6" s="20"/>
      <c r="D6" s="20"/>
      <c r="E6" s="69"/>
      <c r="F6" s="20"/>
      <c r="G6" s="20"/>
      <c r="H6" s="20"/>
      <c r="I6" s="21"/>
      <c r="J6" s="21"/>
      <c r="K6" s="21"/>
      <c r="L6" s="21"/>
      <c r="M6" s="21"/>
      <c r="N6" s="21"/>
      <c r="O6" s="20"/>
      <c r="P6" s="21"/>
      <c r="Q6" s="21"/>
      <c r="R6" s="22"/>
      <c r="S6" s="23"/>
      <c r="T6" s="22"/>
      <c r="U6" s="23"/>
      <c r="V6" s="57"/>
      <c r="W6" s="24"/>
      <c r="X6" s="20"/>
      <c r="Y6" s="20"/>
      <c r="Z6" s="20"/>
      <c r="AA6" s="21"/>
      <c r="AB6" s="21"/>
      <c r="AC6" s="21"/>
      <c r="AD6" s="21"/>
      <c r="AE6" s="21"/>
      <c r="AF6" s="21"/>
      <c r="AG6" s="20"/>
      <c r="AH6" s="21"/>
      <c r="AI6" s="21"/>
      <c r="AJ6" s="22"/>
      <c r="AK6" s="23"/>
      <c r="AL6" s="22"/>
      <c r="AM6" s="23"/>
      <c r="AN6" s="57"/>
      <c r="AO6" s="24"/>
      <c r="AP6" s="62"/>
      <c r="AQ6" s="65"/>
      <c r="AR6" s="22"/>
      <c r="AS6" s="22"/>
      <c r="AT6" s="22"/>
      <c r="AU6" s="22"/>
      <c r="AV6" s="23"/>
      <c r="AW6" s="22"/>
      <c r="AX6" s="57"/>
      <c r="AY6" s="24"/>
      <c r="AZ6" s="22"/>
      <c r="BA6" s="22"/>
      <c r="BB6" s="22"/>
      <c r="BC6" s="22"/>
      <c r="BD6" s="23"/>
      <c r="BE6" s="22"/>
      <c r="BF6" s="57"/>
      <c r="BG6" s="24"/>
      <c r="BH6" s="62"/>
      <c r="BI6" s="65"/>
      <c r="BJ6" s="26"/>
      <c r="BK6" s="27"/>
    </row>
    <row r="7" spans="1:63" s="8" customFormat="1" ht="27.75" customHeight="1">
      <c r="A7" s="5">
        <v>7</v>
      </c>
      <c r="B7" s="6" t="s">
        <v>51</v>
      </c>
      <c r="C7" s="15">
        <v>500</v>
      </c>
      <c r="D7" s="17"/>
      <c r="E7" s="70">
        <f>SUM(C7:D7)</f>
        <v>500</v>
      </c>
      <c r="F7" s="29">
        <v>52</v>
      </c>
      <c r="G7" s="17"/>
      <c r="H7" s="17"/>
      <c r="I7" s="17"/>
      <c r="J7" s="17"/>
      <c r="K7" s="17"/>
      <c r="L7" s="17"/>
      <c r="M7" s="18"/>
      <c r="N7" s="17"/>
      <c r="O7" s="17"/>
      <c r="P7" s="17"/>
      <c r="Q7" s="17"/>
      <c r="R7" s="17"/>
      <c r="S7" s="17"/>
      <c r="T7" s="17"/>
      <c r="U7" s="17"/>
      <c r="V7" s="58">
        <f>SUM(G7:U7)</f>
        <v>0</v>
      </c>
      <c r="W7" s="30">
        <f>SUM(F7:U7)</f>
        <v>52</v>
      </c>
      <c r="X7" s="29"/>
      <c r="Y7" s="17"/>
      <c r="Z7" s="17"/>
      <c r="AA7" s="17"/>
      <c r="AB7" s="17"/>
      <c r="AC7" s="17"/>
      <c r="AD7" s="17"/>
      <c r="AE7" s="18"/>
      <c r="AF7" s="17"/>
      <c r="AG7" s="17"/>
      <c r="AH7" s="17"/>
      <c r="AI7" s="17"/>
      <c r="AJ7" s="17"/>
      <c r="AK7" s="17"/>
      <c r="AL7" s="17"/>
      <c r="AM7" s="17"/>
      <c r="AN7" s="58">
        <f>SUM(Y7:AM7)</f>
        <v>0</v>
      </c>
      <c r="AO7" s="30">
        <f>SUM(X7:AM7)</f>
        <v>0</v>
      </c>
      <c r="AP7" s="63">
        <f>MAX(W7,AO7)</f>
        <v>52</v>
      </c>
      <c r="AQ7" s="66">
        <f>IF(MIN(W7,AO7)=0,AP7,MIN(W7,AO7))</f>
        <v>52</v>
      </c>
      <c r="AR7" s="29">
        <v>58</v>
      </c>
      <c r="AS7" s="17"/>
      <c r="AT7" s="17"/>
      <c r="AU7" s="17"/>
      <c r="AV7" s="17"/>
      <c r="AW7" s="17"/>
      <c r="AX7" s="58">
        <f>SUM(AS7:AW7)</f>
        <v>0</v>
      </c>
      <c r="AY7" s="30">
        <f>SUM(AR7:AW7)</f>
        <v>58</v>
      </c>
      <c r="AZ7" s="29"/>
      <c r="BA7" s="17"/>
      <c r="BB7" s="17"/>
      <c r="BC7" s="17"/>
      <c r="BD7" s="17"/>
      <c r="BE7" s="17"/>
      <c r="BF7" s="58">
        <f>SUM(BA7:BE7)</f>
        <v>0</v>
      </c>
      <c r="BG7" s="30">
        <f>SUM(AZ7:BE7)</f>
        <v>0</v>
      </c>
      <c r="BH7" s="63">
        <f>MAX(AY7,BG7)</f>
        <v>58</v>
      </c>
      <c r="BI7" s="66">
        <f>IF(MIN(AY7,BG7)=0,BH7,MIN(AY7,BG7))</f>
        <v>58</v>
      </c>
      <c r="BJ7" s="37">
        <f>E7-AQ7-BI7</f>
        <v>390</v>
      </c>
      <c r="BK7" s="73">
        <v>3</v>
      </c>
    </row>
    <row r="8" spans="1:63" s="8" customFormat="1" ht="27.75" customHeight="1">
      <c r="A8" s="9">
        <v>5</v>
      </c>
      <c r="B8" s="10" t="s">
        <v>55</v>
      </c>
      <c r="C8" s="7">
        <v>500</v>
      </c>
      <c r="D8" s="18"/>
      <c r="E8" s="70">
        <f aca="true" t="shared" si="0" ref="E8:E26">SUM(C8:D8)</f>
        <v>500</v>
      </c>
      <c r="F8" s="29">
        <v>43</v>
      </c>
      <c r="G8" s="18"/>
      <c r="H8" s="18"/>
      <c r="I8" s="18"/>
      <c r="J8" s="18"/>
      <c r="K8" s="18">
        <v>5</v>
      </c>
      <c r="L8" s="18"/>
      <c r="M8" s="18"/>
      <c r="N8" s="18">
        <v>20</v>
      </c>
      <c r="O8" s="18">
        <v>10</v>
      </c>
      <c r="P8" s="18"/>
      <c r="Q8" s="18"/>
      <c r="R8" s="18"/>
      <c r="S8" s="18"/>
      <c r="T8" s="18"/>
      <c r="U8" s="18"/>
      <c r="V8" s="58">
        <f>SUM(G8:U8)</f>
        <v>35</v>
      </c>
      <c r="W8" s="30">
        <f>SUM(F8:U8)</f>
        <v>78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>SUM(Y8:AM8)</f>
        <v>0</v>
      </c>
      <c r="AO8" s="30">
        <f>SUM(X8:AM8)</f>
        <v>0</v>
      </c>
      <c r="AP8" s="63">
        <f aca="true" t="shared" si="1" ref="AP8:AP26">MAX(W8,AO8)</f>
        <v>78</v>
      </c>
      <c r="AQ8" s="66">
        <f aca="true" t="shared" si="2" ref="AQ8:AQ26">IF(MIN(W8,AO8)=0,AP8,MIN(W8,AO8))</f>
        <v>78</v>
      </c>
      <c r="AR8" s="29">
        <v>62</v>
      </c>
      <c r="AS8" s="18"/>
      <c r="AT8" s="18"/>
      <c r="AU8" s="18"/>
      <c r="AV8" s="18"/>
      <c r="AW8" s="18"/>
      <c r="AX8" s="58">
        <f>SUM(AS8:AW8)</f>
        <v>0</v>
      </c>
      <c r="AY8" s="39">
        <f>SUM(AR8:AW8)</f>
        <v>62</v>
      </c>
      <c r="AZ8" s="29"/>
      <c r="BA8" s="18"/>
      <c r="BB8" s="18"/>
      <c r="BC8" s="18"/>
      <c r="BD8" s="18"/>
      <c r="BE8" s="18"/>
      <c r="BF8" s="58">
        <f>SUM(BA8:BE8)</f>
        <v>0</v>
      </c>
      <c r="BG8" s="39">
        <f>SUM(AZ8:BE8)</f>
        <v>0</v>
      </c>
      <c r="BH8" s="63">
        <f aca="true" t="shared" si="3" ref="BH8:BH26">MAX(AY8,BG8)</f>
        <v>62</v>
      </c>
      <c r="BI8" s="66">
        <f aca="true" t="shared" si="4" ref="BI8:BI26">IF(MIN(AY8,BG8)=0,BH8,MIN(AY8,BG8))</f>
        <v>62</v>
      </c>
      <c r="BJ8" s="40">
        <f>E8-AQ8-BI8</f>
        <v>360</v>
      </c>
      <c r="BK8" s="41" t="s">
        <v>61</v>
      </c>
    </row>
    <row r="9" spans="1:63" s="8" customFormat="1" ht="27.75" customHeight="1">
      <c r="A9" s="9">
        <v>6</v>
      </c>
      <c r="B9" s="10" t="s">
        <v>56</v>
      </c>
      <c r="C9" s="7">
        <v>500</v>
      </c>
      <c r="D9" s="18"/>
      <c r="E9" s="70">
        <f t="shared" si="0"/>
        <v>500</v>
      </c>
      <c r="F9" s="29">
        <v>60</v>
      </c>
      <c r="G9" s="18"/>
      <c r="H9" s="18"/>
      <c r="I9" s="18">
        <v>5</v>
      </c>
      <c r="J9" s="18"/>
      <c r="K9" s="18">
        <v>5</v>
      </c>
      <c r="L9" s="18"/>
      <c r="M9" s="18"/>
      <c r="N9" s="18"/>
      <c r="O9" s="18">
        <v>30</v>
      </c>
      <c r="P9" s="18"/>
      <c r="Q9" s="18"/>
      <c r="R9" s="18"/>
      <c r="S9" s="18">
        <v>10</v>
      </c>
      <c r="T9" s="18"/>
      <c r="U9" s="18"/>
      <c r="V9" s="58">
        <f aca="true" t="shared" si="5" ref="V9:V25">SUM(G9:U9)</f>
        <v>50</v>
      </c>
      <c r="W9" s="30">
        <f aca="true" t="shared" si="6" ref="W9:W25">SUM(F9:U9)</f>
        <v>110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aca="true" t="shared" si="7" ref="AN9:AN26">SUM(Y9:AM9)</f>
        <v>0</v>
      </c>
      <c r="AO9" s="30">
        <f aca="true" t="shared" si="8" ref="AO9:AO26">SUM(X9:AM9)</f>
        <v>0</v>
      </c>
      <c r="AP9" s="63">
        <f t="shared" si="1"/>
        <v>110</v>
      </c>
      <c r="AQ9" s="66">
        <f t="shared" si="2"/>
        <v>110</v>
      </c>
      <c r="AR9" s="29">
        <v>67</v>
      </c>
      <c r="AS9" s="18"/>
      <c r="AT9" s="18"/>
      <c r="AU9" s="18"/>
      <c r="AV9" s="18"/>
      <c r="AW9" s="18"/>
      <c r="AX9" s="58">
        <f aca="true" t="shared" si="9" ref="AX9:AX25">SUM(AS9:AW9)</f>
        <v>0</v>
      </c>
      <c r="AY9" s="39">
        <f aca="true" t="shared" si="10" ref="AY9:AY25">SUM(AR9:AW9)</f>
        <v>67</v>
      </c>
      <c r="AZ9" s="29"/>
      <c r="BA9" s="18"/>
      <c r="BB9" s="18"/>
      <c r="BC9" s="18"/>
      <c r="BD9" s="18"/>
      <c r="BE9" s="18"/>
      <c r="BF9" s="58">
        <f aca="true" t="shared" si="11" ref="BF9:BF22">SUM(BA9:BE9)</f>
        <v>0</v>
      </c>
      <c r="BG9" s="39">
        <f aca="true" t="shared" si="12" ref="BG9:BG22">SUM(AZ9:BE9)</f>
        <v>0</v>
      </c>
      <c r="BH9" s="63">
        <f t="shared" si="3"/>
        <v>67</v>
      </c>
      <c r="BI9" s="66">
        <f t="shared" si="4"/>
        <v>67</v>
      </c>
      <c r="BJ9" s="40">
        <f aca="true" t="shared" si="13" ref="BJ9:BJ24">E9-AQ9-BI9</f>
        <v>323</v>
      </c>
      <c r="BK9" s="41" t="s">
        <v>61</v>
      </c>
    </row>
    <row r="10" spans="1:63" s="8" customFormat="1" ht="27.75" customHeight="1">
      <c r="A10" s="9">
        <v>1</v>
      </c>
      <c r="B10" s="10" t="s">
        <v>57</v>
      </c>
      <c r="C10" s="7">
        <v>500</v>
      </c>
      <c r="D10" s="18"/>
      <c r="E10" s="70">
        <f t="shared" si="0"/>
        <v>500</v>
      </c>
      <c r="F10" s="29">
        <v>38</v>
      </c>
      <c r="G10" s="18"/>
      <c r="H10" s="18"/>
      <c r="I10" s="18"/>
      <c r="J10" s="18"/>
      <c r="K10" s="18"/>
      <c r="L10" s="18"/>
      <c r="M10" s="18"/>
      <c r="N10" s="18"/>
      <c r="O10" s="18">
        <v>20</v>
      </c>
      <c r="P10" s="18"/>
      <c r="Q10" s="18"/>
      <c r="R10" s="18"/>
      <c r="S10" s="18"/>
      <c r="T10" s="18"/>
      <c r="U10" s="18"/>
      <c r="V10" s="58">
        <f t="shared" si="5"/>
        <v>20</v>
      </c>
      <c r="W10" s="30">
        <f t="shared" si="6"/>
        <v>58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1"/>
        <v>58</v>
      </c>
      <c r="AQ10" s="66">
        <f t="shared" si="2"/>
        <v>58</v>
      </c>
      <c r="AR10" s="29">
        <v>60</v>
      </c>
      <c r="AS10" s="18"/>
      <c r="AT10" s="18"/>
      <c r="AU10" s="18"/>
      <c r="AV10" s="18"/>
      <c r="AW10" s="18"/>
      <c r="AX10" s="58">
        <f t="shared" si="9"/>
        <v>0</v>
      </c>
      <c r="AY10" s="39">
        <f t="shared" si="10"/>
        <v>60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3"/>
        <v>60</v>
      </c>
      <c r="BI10" s="66">
        <f t="shared" si="4"/>
        <v>60</v>
      </c>
      <c r="BJ10" s="40">
        <f t="shared" si="13"/>
        <v>382</v>
      </c>
      <c r="BK10" s="41" t="s">
        <v>61</v>
      </c>
    </row>
    <row r="11" spans="1:63" s="8" customFormat="1" ht="27.75" customHeight="1">
      <c r="A11" s="9">
        <v>2</v>
      </c>
      <c r="B11" s="10" t="s">
        <v>52</v>
      </c>
      <c r="C11" s="7">
        <v>500</v>
      </c>
      <c r="D11" s="18"/>
      <c r="E11" s="70">
        <f t="shared" si="0"/>
        <v>500</v>
      </c>
      <c r="F11" s="29">
        <v>47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>
        <v>10</v>
      </c>
      <c r="T11" s="18"/>
      <c r="U11" s="18"/>
      <c r="V11" s="58">
        <f t="shared" si="5"/>
        <v>10</v>
      </c>
      <c r="W11" s="30">
        <f t="shared" si="6"/>
        <v>57</v>
      </c>
      <c r="X11" s="2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8">
        <f t="shared" si="7"/>
        <v>0</v>
      </c>
      <c r="AO11" s="30">
        <f t="shared" si="8"/>
        <v>0</v>
      </c>
      <c r="AP11" s="63">
        <f t="shared" si="1"/>
        <v>57</v>
      </c>
      <c r="AQ11" s="66">
        <f t="shared" si="2"/>
        <v>57</v>
      </c>
      <c r="AR11" s="29">
        <v>64</v>
      </c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64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3"/>
        <v>64</v>
      </c>
      <c r="BI11" s="66">
        <f t="shared" si="4"/>
        <v>64</v>
      </c>
      <c r="BJ11" s="40">
        <f t="shared" si="13"/>
        <v>379</v>
      </c>
      <c r="BK11" s="72">
        <v>6</v>
      </c>
    </row>
    <row r="12" spans="1:63" s="8" customFormat="1" ht="27.75" customHeight="1">
      <c r="A12" s="9">
        <v>3</v>
      </c>
      <c r="B12" s="10" t="s">
        <v>53</v>
      </c>
      <c r="C12" s="7">
        <v>500</v>
      </c>
      <c r="D12" s="18"/>
      <c r="E12" s="70">
        <f t="shared" si="0"/>
        <v>500</v>
      </c>
      <c r="F12" s="29">
        <v>49</v>
      </c>
      <c r="G12" s="18"/>
      <c r="H12" s="18"/>
      <c r="I12" s="18"/>
      <c r="J12" s="18"/>
      <c r="K12" s="18"/>
      <c r="L12" s="18"/>
      <c r="M12" s="18"/>
      <c r="N12" s="18">
        <v>40</v>
      </c>
      <c r="O12" s="18">
        <v>10</v>
      </c>
      <c r="P12" s="18"/>
      <c r="Q12" s="18"/>
      <c r="R12" s="18"/>
      <c r="S12" s="18"/>
      <c r="T12" s="18"/>
      <c r="U12" s="18"/>
      <c r="V12" s="58">
        <f t="shared" si="5"/>
        <v>50</v>
      </c>
      <c r="W12" s="30">
        <f t="shared" si="6"/>
        <v>99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1"/>
        <v>99</v>
      </c>
      <c r="AQ12" s="66">
        <f t="shared" si="2"/>
        <v>99</v>
      </c>
      <c r="AR12" s="29">
        <v>58</v>
      </c>
      <c r="AS12" s="18"/>
      <c r="AT12" s="18"/>
      <c r="AU12" s="18"/>
      <c r="AV12" s="18"/>
      <c r="AW12" s="18"/>
      <c r="AX12" s="58">
        <f t="shared" si="9"/>
        <v>0</v>
      </c>
      <c r="AY12" s="39">
        <f t="shared" si="10"/>
        <v>58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3"/>
        <v>58</v>
      </c>
      <c r="BI12" s="66">
        <f t="shared" si="4"/>
        <v>58</v>
      </c>
      <c r="BJ12" s="40">
        <f t="shared" si="13"/>
        <v>343</v>
      </c>
      <c r="BK12" s="41" t="s">
        <v>61</v>
      </c>
    </row>
    <row r="13" spans="1:63" s="8" customFormat="1" ht="27.75" customHeight="1">
      <c r="A13" s="9">
        <v>8</v>
      </c>
      <c r="B13" s="10" t="s">
        <v>58</v>
      </c>
      <c r="C13" s="7">
        <v>500</v>
      </c>
      <c r="D13" s="18"/>
      <c r="E13" s="70">
        <f t="shared" si="0"/>
        <v>500</v>
      </c>
      <c r="F13" s="29">
        <v>51</v>
      </c>
      <c r="G13" s="18"/>
      <c r="H13" s="18"/>
      <c r="I13" s="18"/>
      <c r="J13" s="18"/>
      <c r="K13" s="18"/>
      <c r="L13" s="18"/>
      <c r="M13" s="18"/>
      <c r="N13" s="18"/>
      <c r="O13" s="18">
        <v>10</v>
      </c>
      <c r="P13" s="18"/>
      <c r="Q13" s="18"/>
      <c r="R13" s="18"/>
      <c r="S13" s="18"/>
      <c r="T13" s="18"/>
      <c r="U13" s="18"/>
      <c r="V13" s="58">
        <f t="shared" si="5"/>
        <v>10</v>
      </c>
      <c r="W13" s="30">
        <f t="shared" si="6"/>
        <v>61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1"/>
        <v>61</v>
      </c>
      <c r="AQ13" s="66">
        <f t="shared" si="2"/>
        <v>61</v>
      </c>
      <c r="AR13" s="29">
        <v>59</v>
      </c>
      <c r="AS13" s="18"/>
      <c r="AT13" s="18"/>
      <c r="AU13" s="18"/>
      <c r="AV13" s="18"/>
      <c r="AW13" s="18"/>
      <c r="AX13" s="58">
        <f t="shared" si="9"/>
        <v>0</v>
      </c>
      <c r="AY13" s="39">
        <f t="shared" si="10"/>
        <v>59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3"/>
        <v>59</v>
      </c>
      <c r="BI13" s="66">
        <f t="shared" si="4"/>
        <v>59</v>
      </c>
      <c r="BJ13" s="40">
        <f t="shared" si="13"/>
        <v>380</v>
      </c>
      <c r="BK13" s="72">
        <v>5</v>
      </c>
    </row>
    <row r="14" spans="1:63" s="8" customFormat="1" ht="27.75" customHeight="1">
      <c r="A14" s="9">
        <v>8</v>
      </c>
      <c r="B14" s="10" t="s">
        <v>60</v>
      </c>
      <c r="C14" s="7">
        <v>500</v>
      </c>
      <c r="D14" s="18"/>
      <c r="E14" s="70">
        <f t="shared" si="0"/>
        <v>500</v>
      </c>
      <c r="F14" s="29">
        <v>44</v>
      </c>
      <c r="G14" s="18"/>
      <c r="H14" s="18"/>
      <c r="I14" s="18"/>
      <c r="J14" s="18"/>
      <c r="K14" s="18">
        <v>5</v>
      </c>
      <c r="L14" s="18"/>
      <c r="M14" s="18"/>
      <c r="N14" s="18"/>
      <c r="O14" s="18">
        <v>10</v>
      </c>
      <c r="P14" s="18"/>
      <c r="Q14" s="18"/>
      <c r="R14" s="18"/>
      <c r="S14" s="18"/>
      <c r="T14" s="18"/>
      <c r="U14" s="18"/>
      <c r="V14" s="58">
        <f t="shared" si="5"/>
        <v>15</v>
      </c>
      <c r="W14" s="30">
        <f t="shared" si="6"/>
        <v>59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1"/>
        <v>59</v>
      </c>
      <c r="AQ14" s="66">
        <f t="shared" si="2"/>
        <v>59</v>
      </c>
      <c r="AR14" s="29">
        <v>58</v>
      </c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58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3"/>
        <v>58</v>
      </c>
      <c r="BI14" s="66">
        <f t="shared" si="4"/>
        <v>58</v>
      </c>
      <c r="BJ14" s="40">
        <f t="shared" si="13"/>
        <v>383</v>
      </c>
      <c r="BK14" s="41" t="s">
        <v>61</v>
      </c>
    </row>
    <row r="15" spans="1:63" s="8" customFormat="1" ht="27.75" customHeight="1">
      <c r="A15" s="9">
        <v>9</v>
      </c>
      <c r="B15" s="10"/>
      <c r="C15" s="7">
        <v>500</v>
      </c>
      <c r="D15" s="18"/>
      <c r="E15" s="70">
        <f t="shared" si="0"/>
        <v>500</v>
      </c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0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1"/>
        <v>0</v>
      </c>
      <c r="AQ15" s="66">
        <f t="shared" si="2"/>
        <v>0</v>
      </c>
      <c r="AR15" s="29"/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0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3"/>
        <v>0</v>
      </c>
      <c r="BI15" s="66">
        <f t="shared" si="4"/>
        <v>0</v>
      </c>
      <c r="BJ15" s="40">
        <f t="shared" si="13"/>
        <v>500</v>
      </c>
      <c r="BK15" s="41"/>
    </row>
    <row r="16" spans="1:63" s="8" customFormat="1" ht="27.75" customHeight="1">
      <c r="A16" s="9">
        <v>10</v>
      </c>
      <c r="B16" s="10"/>
      <c r="C16" s="7">
        <v>500</v>
      </c>
      <c r="D16" s="18"/>
      <c r="E16" s="70">
        <f t="shared" si="0"/>
        <v>500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1"/>
        <v>0</v>
      </c>
      <c r="AQ16" s="66">
        <f t="shared" si="2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3"/>
        <v>0</v>
      </c>
      <c r="BI16" s="66">
        <f t="shared" si="4"/>
        <v>0</v>
      </c>
      <c r="BJ16" s="40">
        <f t="shared" si="13"/>
        <v>500</v>
      </c>
      <c r="BK16" s="41"/>
    </row>
    <row r="17" spans="1:63" s="8" customFormat="1" ht="27.75" customHeight="1">
      <c r="A17" s="9">
        <v>11</v>
      </c>
      <c r="B17" s="10"/>
      <c r="C17" s="7">
        <v>500</v>
      </c>
      <c r="D17" s="18"/>
      <c r="E17" s="70">
        <f t="shared" si="0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1"/>
        <v>0</v>
      </c>
      <c r="AQ17" s="66">
        <f t="shared" si="2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3"/>
        <v>0</v>
      </c>
      <c r="BI17" s="66">
        <f t="shared" si="4"/>
        <v>0</v>
      </c>
      <c r="BJ17" s="40">
        <f t="shared" si="13"/>
        <v>500</v>
      </c>
      <c r="BK17" s="41"/>
    </row>
    <row r="18" spans="1:63" s="8" customFormat="1" ht="27.75" customHeight="1">
      <c r="A18" s="9">
        <v>12</v>
      </c>
      <c r="B18" s="10"/>
      <c r="C18" s="7">
        <v>500</v>
      </c>
      <c r="D18" s="18"/>
      <c r="E18" s="70">
        <f t="shared" si="0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1"/>
        <v>0</v>
      </c>
      <c r="AQ18" s="66">
        <f t="shared" si="2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3"/>
        <v>0</v>
      </c>
      <c r="BI18" s="66">
        <f t="shared" si="4"/>
        <v>0</v>
      </c>
      <c r="BJ18" s="40">
        <f t="shared" si="13"/>
        <v>500</v>
      </c>
      <c r="BK18" s="41"/>
    </row>
    <row r="19" spans="1:63" s="8" customFormat="1" ht="27.75" customHeight="1">
      <c r="A19" s="9">
        <v>13</v>
      </c>
      <c r="B19" s="10"/>
      <c r="C19" s="7">
        <v>500</v>
      </c>
      <c r="D19" s="18"/>
      <c r="E19" s="70">
        <f t="shared" si="0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1"/>
        <v>0</v>
      </c>
      <c r="AQ19" s="66">
        <f t="shared" si="2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3"/>
        <v>0</v>
      </c>
      <c r="BI19" s="66">
        <f t="shared" si="4"/>
        <v>0</v>
      </c>
      <c r="BJ19" s="40">
        <f t="shared" si="13"/>
        <v>500</v>
      </c>
      <c r="BK19" s="41"/>
    </row>
    <row r="20" spans="1:63" s="8" customFormat="1" ht="27.75" customHeight="1">
      <c r="A20" s="9">
        <v>14</v>
      </c>
      <c r="B20" s="10"/>
      <c r="C20" s="7">
        <v>500</v>
      </c>
      <c r="D20" s="18"/>
      <c r="E20" s="70">
        <f t="shared" si="0"/>
        <v>500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8">
        <f t="shared" si="5"/>
        <v>0</v>
      </c>
      <c r="W20" s="30">
        <f t="shared" si="6"/>
        <v>0</v>
      </c>
      <c r="X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58">
        <f t="shared" si="7"/>
        <v>0</v>
      </c>
      <c r="AO20" s="30">
        <f t="shared" si="8"/>
        <v>0</v>
      </c>
      <c r="AP20" s="63">
        <f t="shared" si="1"/>
        <v>0</v>
      </c>
      <c r="AQ20" s="66">
        <f t="shared" si="2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3"/>
        <v>0</v>
      </c>
      <c r="BI20" s="66">
        <f t="shared" si="4"/>
        <v>0</v>
      </c>
      <c r="BJ20" s="40">
        <f t="shared" si="13"/>
        <v>500</v>
      </c>
      <c r="BK20" s="41"/>
    </row>
    <row r="21" spans="1:63" s="8" customFormat="1" ht="27.75" customHeight="1">
      <c r="A21" s="9">
        <v>15</v>
      </c>
      <c r="B21" s="10"/>
      <c r="C21" s="7">
        <v>500</v>
      </c>
      <c r="D21" s="18"/>
      <c r="E21" s="70">
        <f t="shared" si="0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1"/>
        <v>0</v>
      </c>
      <c r="AQ21" s="66">
        <f t="shared" si="2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3"/>
        <v>0</v>
      </c>
      <c r="BI21" s="66">
        <f t="shared" si="4"/>
        <v>0</v>
      </c>
      <c r="BJ21" s="40">
        <f t="shared" si="13"/>
        <v>500</v>
      </c>
      <c r="BK21" s="41"/>
    </row>
    <row r="22" spans="1:63" s="8" customFormat="1" ht="27.75" customHeight="1">
      <c r="A22" s="9">
        <v>16</v>
      </c>
      <c r="B22" s="10"/>
      <c r="C22" s="7">
        <v>500</v>
      </c>
      <c r="D22" s="18"/>
      <c r="E22" s="70">
        <f t="shared" si="0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1"/>
        <v>0</v>
      </c>
      <c r="AQ22" s="66">
        <f t="shared" si="2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 t="shared" si="11"/>
        <v>0</v>
      </c>
      <c r="BG22" s="39">
        <f t="shared" si="12"/>
        <v>0</v>
      </c>
      <c r="BH22" s="63">
        <f t="shared" si="3"/>
        <v>0</v>
      </c>
      <c r="BI22" s="66">
        <f t="shared" si="4"/>
        <v>0</v>
      </c>
      <c r="BJ22" s="40">
        <f t="shared" si="13"/>
        <v>500</v>
      </c>
      <c r="BK22" s="41"/>
    </row>
    <row r="23" spans="1:63" s="8" customFormat="1" ht="27.75" customHeight="1">
      <c r="A23" s="9">
        <v>17</v>
      </c>
      <c r="B23" s="10"/>
      <c r="C23" s="7">
        <v>500</v>
      </c>
      <c r="D23" s="18"/>
      <c r="E23" s="70">
        <f t="shared" si="0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1"/>
        <v>0</v>
      </c>
      <c r="AQ23" s="66">
        <f t="shared" si="2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3"/>
        <v>0</v>
      </c>
      <c r="BI23" s="66">
        <f t="shared" si="4"/>
        <v>0</v>
      </c>
      <c r="BJ23" s="40">
        <f t="shared" si="13"/>
        <v>500</v>
      </c>
      <c r="BK23" s="41"/>
    </row>
    <row r="24" spans="1:63" s="8" customFormat="1" ht="27.75" customHeight="1">
      <c r="A24" s="9">
        <v>18</v>
      </c>
      <c r="B24" s="10"/>
      <c r="C24" s="7">
        <v>500</v>
      </c>
      <c r="D24" s="18"/>
      <c r="E24" s="70">
        <f t="shared" si="0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1"/>
        <v>0</v>
      </c>
      <c r="AQ24" s="66">
        <f t="shared" si="2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3"/>
        <v>0</v>
      </c>
      <c r="BI24" s="66">
        <f t="shared" si="4"/>
        <v>0</v>
      </c>
      <c r="BJ24" s="40">
        <f t="shared" si="13"/>
        <v>500</v>
      </c>
      <c r="BK24" s="41"/>
    </row>
    <row r="25" spans="1:63" s="8" customFormat="1" ht="27.75" customHeight="1">
      <c r="A25" s="9">
        <v>19</v>
      </c>
      <c r="B25" s="10"/>
      <c r="C25" s="7">
        <v>500</v>
      </c>
      <c r="D25" s="18"/>
      <c r="E25" s="70">
        <f t="shared" si="0"/>
        <v>500</v>
      </c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8">
        <f t="shared" si="5"/>
        <v>0</v>
      </c>
      <c r="W25" s="30">
        <f t="shared" si="6"/>
        <v>0</v>
      </c>
      <c r="X25" s="29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58">
        <f t="shared" si="7"/>
        <v>0</v>
      </c>
      <c r="AO25" s="30">
        <f t="shared" si="8"/>
        <v>0</v>
      </c>
      <c r="AP25" s="63">
        <f t="shared" si="1"/>
        <v>0</v>
      </c>
      <c r="AQ25" s="66">
        <f t="shared" si="2"/>
        <v>0</v>
      </c>
      <c r="AR25" s="29"/>
      <c r="AS25" s="18"/>
      <c r="AT25" s="18"/>
      <c r="AU25" s="18"/>
      <c r="AV25" s="18"/>
      <c r="AW25" s="18"/>
      <c r="AX25" s="58">
        <f t="shared" si="9"/>
        <v>0</v>
      </c>
      <c r="AY25" s="39">
        <f t="shared" si="10"/>
        <v>0</v>
      </c>
      <c r="AZ25" s="29"/>
      <c r="BA25" s="18"/>
      <c r="BB25" s="18"/>
      <c r="BC25" s="18"/>
      <c r="BD25" s="18"/>
      <c r="BE25" s="18"/>
      <c r="BF25" s="58">
        <f>SUM(BA25:BE25)</f>
        <v>0</v>
      </c>
      <c r="BG25" s="39">
        <f>SUM(AZ25:BE25)</f>
        <v>0</v>
      </c>
      <c r="BH25" s="63">
        <f t="shared" si="3"/>
        <v>0</v>
      </c>
      <c r="BI25" s="66">
        <f t="shared" si="4"/>
        <v>0</v>
      </c>
      <c r="BJ25" s="40">
        <f>E25+AQ25+BI25</f>
        <v>500</v>
      </c>
      <c r="BK25" s="41"/>
    </row>
    <row r="26" spans="1:63" s="8" customFormat="1" ht="27.75" customHeight="1" thickBot="1">
      <c r="A26" s="11">
        <v>20</v>
      </c>
      <c r="B26" s="12"/>
      <c r="C26" s="13">
        <v>500</v>
      </c>
      <c r="D26" s="19"/>
      <c r="E26" s="71">
        <f t="shared" si="0"/>
        <v>500</v>
      </c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9">
        <f>SUM(G26:U26)</f>
        <v>0</v>
      </c>
      <c r="W26" s="32">
        <f>SUM(F26:U26)</f>
        <v>0</v>
      </c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9">
        <f t="shared" si="7"/>
        <v>0</v>
      </c>
      <c r="AO26" s="32">
        <f t="shared" si="8"/>
        <v>0</v>
      </c>
      <c r="AP26" s="64">
        <f t="shared" si="1"/>
        <v>0</v>
      </c>
      <c r="AQ26" s="67">
        <f t="shared" si="2"/>
        <v>0</v>
      </c>
      <c r="AR26" s="31"/>
      <c r="AS26" s="19"/>
      <c r="AT26" s="19"/>
      <c r="AU26" s="19"/>
      <c r="AV26" s="19"/>
      <c r="AW26" s="19"/>
      <c r="AX26" s="59">
        <f>SUM(AS26:AW26)</f>
        <v>0</v>
      </c>
      <c r="AY26" s="32">
        <f>SUM(AR26:AW26)</f>
        <v>0</v>
      </c>
      <c r="AZ26" s="31"/>
      <c r="BA26" s="19"/>
      <c r="BB26" s="19"/>
      <c r="BC26" s="19"/>
      <c r="BD26" s="19"/>
      <c r="BE26" s="19"/>
      <c r="BF26" s="59">
        <f>SUM(BA26:BE26)</f>
        <v>0</v>
      </c>
      <c r="BG26" s="32">
        <f>SUM(AZ26:BE26)</f>
        <v>0</v>
      </c>
      <c r="BH26" s="64">
        <f t="shared" si="3"/>
        <v>0</v>
      </c>
      <c r="BI26" s="67">
        <f t="shared" si="4"/>
        <v>0</v>
      </c>
      <c r="BJ26" s="42">
        <f>E26+AQ26+BI26</f>
        <v>500</v>
      </c>
      <c r="BK26" s="43"/>
    </row>
    <row r="27" spans="7:39" ht="12.7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</sheetData>
  <mergeCells count="5">
    <mergeCell ref="A1:BK1"/>
    <mergeCell ref="F3:W3"/>
    <mergeCell ref="X3:AO3"/>
    <mergeCell ref="AR3:AY3"/>
    <mergeCell ref="AZ3:BG3"/>
  </mergeCells>
  <printOptions/>
  <pageMargins left="0.2755905511811024" right="0.2755905511811024" top="0.2755905511811024" bottom="0.35433070866141736" header="0.2755905511811024" footer="0.31496062992125984"/>
  <pageSetup horizontalDpi="300" verticalDpi="300" orientation="landscape" paperSize="9" r:id="rId1"/>
  <headerFooter alignWithMargins="0">
    <oddHeader>&amp;Lmísto konání: Dvůr Králové&amp;Ckategorie:&amp;Rdatum: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workbookViewId="0" topLeftCell="AR1">
      <selection activeCell="AY2" sqref="AY1:BJ16384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2" width="5.7109375" style="16" customWidth="1"/>
    <col min="23" max="23" width="6.7109375" style="45" customWidth="1"/>
    <col min="24" max="24" width="6.7109375" style="28" customWidth="1"/>
    <col min="25" max="40" width="5.7109375" style="16" customWidth="1"/>
    <col min="41" max="43" width="6.7109375" style="45" customWidth="1"/>
    <col min="44" max="44" width="6.7109375" style="28" customWidth="1"/>
    <col min="45" max="50" width="5.7109375" style="16" customWidth="1"/>
    <col min="51" max="52" width="6.7109375" style="28" customWidth="1"/>
    <col min="53" max="58" width="5.7109375" style="16" customWidth="1"/>
    <col min="59" max="59" width="6.7109375" style="28" customWidth="1"/>
    <col min="60" max="61" width="6.7109375" style="45" customWidth="1"/>
    <col min="62" max="62" width="8.7109375" style="28" customWidth="1"/>
    <col min="63" max="63" width="5.7109375" style="16" customWidth="1"/>
  </cols>
  <sheetData>
    <row r="1" spans="1:63" s="2" customFormat="1" ht="20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</row>
    <row r="2" spans="1:63" s="2" customFormat="1" ht="2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2" customFormat="1" ht="20.25">
      <c r="A3" s="55"/>
      <c r="B3" s="55"/>
      <c r="C3" s="55"/>
      <c r="D3" s="55"/>
      <c r="E3" s="55"/>
      <c r="F3" s="75" t="s">
        <v>40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 t="s">
        <v>41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55"/>
      <c r="AQ3" s="55"/>
      <c r="AR3" s="77" t="s">
        <v>42</v>
      </c>
      <c r="AS3" s="77"/>
      <c r="AT3" s="77"/>
      <c r="AU3" s="77"/>
      <c r="AV3" s="77"/>
      <c r="AW3" s="77"/>
      <c r="AX3" s="77"/>
      <c r="AY3" s="77"/>
      <c r="AZ3" s="78" t="s">
        <v>43</v>
      </c>
      <c r="BA3" s="78"/>
      <c r="BB3" s="78"/>
      <c r="BC3" s="78"/>
      <c r="BD3" s="78"/>
      <c r="BE3" s="78"/>
      <c r="BF3" s="78"/>
      <c r="BG3" s="78"/>
      <c r="BH3" s="55"/>
      <c r="BI3" s="55"/>
      <c r="BJ3" s="55"/>
      <c r="BK3" s="55"/>
    </row>
    <row r="4" spans="1:63" s="2" customFormat="1" ht="3.75" customHeight="1" thickBot="1">
      <c r="A4" s="4"/>
      <c r="B4" s="3"/>
      <c r="C4" s="4"/>
      <c r="D4" s="4"/>
      <c r="E4" s="3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"/>
      <c r="W4" s="3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35"/>
      <c r="AP4" s="35"/>
      <c r="AQ4" s="35"/>
      <c r="AR4" s="4"/>
      <c r="AS4" s="4"/>
      <c r="AT4" s="4"/>
      <c r="AU4" s="4"/>
      <c r="AV4" s="4"/>
      <c r="AW4" s="4"/>
      <c r="AX4" s="16"/>
      <c r="AY4" s="36"/>
      <c r="AZ4" s="4"/>
      <c r="BA4" s="4"/>
      <c r="BB4" s="4"/>
      <c r="BC4" s="4"/>
      <c r="BD4" s="4"/>
      <c r="BE4" s="4"/>
      <c r="BF4" s="16"/>
      <c r="BG4" s="36"/>
      <c r="BH4" s="35"/>
      <c r="BI4" s="35"/>
      <c r="BJ4" s="36"/>
      <c r="BK4" s="4"/>
    </row>
    <row r="5" spans="1:63" s="2" customFormat="1" ht="139.5" customHeight="1">
      <c r="A5" s="50"/>
      <c r="B5" s="51" t="s">
        <v>0</v>
      </c>
      <c r="C5" s="46" t="s">
        <v>2</v>
      </c>
      <c r="D5" s="47" t="s">
        <v>3</v>
      </c>
      <c r="E5" s="68" t="s">
        <v>1</v>
      </c>
      <c r="F5" s="47" t="s">
        <v>4</v>
      </c>
      <c r="G5" s="47" t="s">
        <v>26</v>
      </c>
      <c r="H5" s="47" t="s">
        <v>6</v>
      </c>
      <c r="I5" s="48" t="s">
        <v>27</v>
      </c>
      <c r="J5" s="48" t="s">
        <v>28</v>
      </c>
      <c r="K5" s="48" t="s">
        <v>29</v>
      </c>
      <c r="L5" s="48" t="s">
        <v>30</v>
      </c>
      <c r="M5" s="48" t="s">
        <v>31</v>
      </c>
      <c r="N5" s="48" t="s">
        <v>32</v>
      </c>
      <c r="O5" s="47" t="s">
        <v>7</v>
      </c>
      <c r="P5" s="48" t="s">
        <v>33</v>
      </c>
      <c r="Q5" s="48" t="s">
        <v>8</v>
      </c>
      <c r="R5" s="47" t="s">
        <v>9</v>
      </c>
      <c r="S5" s="48" t="s">
        <v>34</v>
      </c>
      <c r="T5" s="47" t="s">
        <v>10</v>
      </c>
      <c r="U5" s="48" t="s">
        <v>35</v>
      </c>
      <c r="V5" s="56" t="s">
        <v>11</v>
      </c>
      <c r="W5" s="52" t="s">
        <v>19</v>
      </c>
      <c r="X5" s="47" t="s">
        <v>4</v>
      </c>
      <c r="Y5" s="47" t="s">
        <v>26</v>
      </c>
      <c r="Z5" s="47" t="s">
        <v>6</v>
      </c>
      <c r="AA5" s="48" t="s">
        <v>27</v>
      </c>
      <c r="AB5" s="48" t="s">
        <v>28</v>
      </c>
      <c r="AC5" s="48" t="s">
        <v>29</v>
      </c>
      <c r="AD5" s="48" t="s">
        <v>30</v>
      </c>
      <c r="AE5" s="48" t="s">
        <v>31</v>
      </c>
      <c r="AF5" s="48" t="s">
        <v>32</v>
      </c>
      <c r="AG5" s="47" t="s">
        <v>7</v>
      </c>
      <c r="AH5" s="48" t="s">
        <v>33</v>
      </c>
      <c r="AI5" s="48" t="s">
        <v>8</v>
      </c>
      <c r="AJ5" s="47" t="s">
        <v>9</v>
      </c>
      <c r="AK5" s="48" t="s">
        <v>34</v>
      </c>
      <c r="AL5" s="47" t="s">
        <v>10</v>
      </c>
      <c r="AM5" s="48" t="s">
        <v>35</v>
      </c>
      <c r="AN5" s="56" t="s">
        <v>11</v>
      </c>
      <c r="AO5" s="52" t="s">
        <v>19</v>
      </c>
      <c r="AP5" s="60" t="s">
        <v>36</v>
      </c>
      <c r="AQ5" s="61" t="s">
        <v>37</v>
      </c>
      <c r="AR5" s="47" t="s">
        <v>12</v>
      </c>
      <c r="AS5" s="47" t="s">
        <v>5</v>
      </c>
      <c r="AT5" s="47" t="s">
        <v>13</v>
      </c>
      <c r="AU5" s="47" t="s">
        <v>14</v>
      </c>
      <c r="AV5" s="48" t="s">
        <v>15</v>
      </c>
      <c r="AW5" s="47" t="s">
        <v>16</v>
      </c>
      <c r="AX5" s="56" t="s">
        <v>17</v>
      </c>
      <c r="AY5" s="53" t="s">
        <v>20</v>
      </c>
      <c r="AZ5" s="47" t="s">
        <v>12</v>
      </c>
      <c r="BA5" s="47" t="s">
        <v>5</v>
      </c>
      <c r="BB5" s="47" t="s">
        <v>13</v>
      </c>
      <c r="BC5" s="47" t="s">
        <v>14</v>
      </c>
      <c r="BD5" s="48" t="s">
        <v>15</v>
      </c>
      <c r="BE5" s="47" t="s">
        <v>16</v>
      </c>
      <c r="BF5" s="56" t="s">
        <v>17</v>
      </c>
      <c r="BG5" s="53" t="s">
        <v>20</v>
      </c>
      <c r="BH5" s="60" t="s">
        <v>38</v>
      </c>
      <c r="BI5" s="61" t="s">
        <v>39</v>
      </c>
      <c r="BJ5" s="54" t="s">
        <v>21</v>
      </c>
      <c r="BK5" s="49" t="s">
        <v>18</v>
      </c>
    </row>
    <row r="6" spans="1:63" s="2" customFormat="1" ht="1.5" customHeight="1">
      <c r="A6" s="14"/>
      <c r="B6" s="25"/>
      <c r="C6" s="20"/>
      <c r="D6" s="20"/>
      <c r="E6" s="69"/>
      <c r="F6" s="20"/>
      <c r="G6" s="20"/>
      <c r="H6" s="20"/>
      <c r="I6" s="21"/>
      <c r="J6" s="21"/>
      <c r="K6" s="21"/>
      <c r="L6" s="21"/>
      <c r="M6" s="21"/>
      <c r="N6" s="21"/>
      <c r="O6" s="20"/>
      <c r="P6" s="21"/>
      <c r="Q6" s="21"/>
      <c r="R6" s="22"/>
      <c r="S6" s="23"/>
      <c r="T6" s="22"/>
      <c r="U6" s="23"/>
      <c r="V6" s="57"/>
      <c r="W6" s="24"/>
      <c r="X6" s="20"/>
      <c r="Y6" s="20"/>
      <c r="Z6" s="20"/>
      <c r="AA6" s="21"/>
      <c r="AB6" s="21"/>
      <c r="AC6" s="21"/>
      <c r="AD6" s="21"/>
      <c r="AE6" s="21"/>
      <c r="AF6" s="21"/>
      <c r="AG6" s="20"/>
      <c r="AH6" s="21"/>
      <c r="AI6" s="21"/>
      <c r="AJ6" s="22"/>
      <c r="AK6" s="23"/>
      <c r="AL6" s="22"/>
      <c r="AM6" s="23"/>
      <c r="AN6" s="57"/>
      <c r="AO6" s="24"/>
      <c r="AP6" s="62"/>
      <c r="AQ6" s="65"/>
      <c r="AR6" s="22"/>
      <c r="AS6" s="22"/>
      <c r="AT6" s="22"/>
      <c r="AU6" s="22"/>
      <c r="AV6" s="23"/>
      <c r="AW6" s="22"/>
      <c r="AX6" s="57"/>
      <c r="AY6" s="24"/>
      <c r="AZ6" s="22"/>
      <c r="BA6" s="22"/>
      <c r="BB6" s="22"/>
      <c r="BC6" s="22"/>
      <c r="BD6" s="23"/>
      <c r="BE6" s="22"/>
      <c r="BF6" s="57"/>
      <c r="BG6" s="24"/>
      <c r="BH6" s="62"/>
      <c r="BI6" s="65"/>
      <c r="BJ6" s="26"/>
      <c r="BK6" s="27"/>
    </row>
    <row r="7" spans="1:63" s="8" customFormat="1" ht="27.75" customHeight="1">
      <c r="A7" s="5">
        <v>1</v>
      </c>
      <c r="B7" s="6" t="s">
        <v>22</v>
      </c>
      <c r="C7" s="15">
        <v>500</v>
      </c>
      <c r="D7" s="17">
        <v>200</v>
      </c>
      <c r="E7" s="70">
        <f>SUM(C7:D7)</f>
        <v>700</v>
      </c>
      <c r="F7" s="29">
        <v>40</v>
      </c>
      <c r="G7" s="17">
        <v>5</v>
      </c>
      <c r="H7" s="17"/>
      <c r="I7" s="17"/>
      <c r="J7" s="17">
        <v>5</v>
      </c>
      <c r="K7" s="17"/>
      <c r="L7" s="17"/>
      <c r="M7" s="18"/>
      <c r="N7" s="17"/>
      <c r="O7" s="17"/>
      <c r="P7" s="17"/>
      <c r="Q7" s="17"/>
      <c r="R7" s="17"/>
      <c r="S7" s="17"/>
      <c r="T7" s="17"/>
      <c r="U7" s="17"/>
      <c r="V7" s="58">
        <f>SUM(G7:U7)</f>
        <v>10</v>
      </c>
      <c r="W7" s="30">
        <f>SUM(F7:U7)</f>
        <v>50</v>
      </c>
      <c r="X7" s="29">
        <v>40</v>
      </c>
      <c r="Y7" s="17">
        <v>10</v>
      </c>
      <c r="Z7" s="17"/>
      <c r="AA7" s="17">
        <v>10</v>
      </c>
      <c r="AB7" s="17"/>
      <c r="AC7" s="17"/>
      <c r="AD7" s="17"/>
      <c r="AE7" s="18"/>
      <c r="AF7" s="17"/>
      <c r="AG7" s="17"/>
      <c r="AH7" s="17"/>
      <c r="AI7" s="17"/>
      <c r="AJ7" s="17"/>
      <c r="AK7" s="17"/>
      <c r="AL7" s="17"/>
      <c r="AM7" s="17"/>
      <c r="AN7" s="58">
        <f>SUM(Y7:AM7)</f>
        <v>20</v>
      </c>
      <c r="AO7" s="30">
        <f>SUM(X7:AM7)</f>
        <v>60</v>
      </c>
      <c r="AP7" s="63">
        <f>MAX(W7,AO7)</f>
        <v>60</v>
      </c>
      <c r="AQ7" s="66">
        <f>IF(MIN(W7,AO7)=0,AP7,MIN(W7,AO7))</f>
        <v>50</v>
      </c>
      <c r="AR7" s="29">
        <v>50</v>
      </c>
      <c r="AS7" s="17"/>
      <c r="AT7" s="17"/>
      <c r="AU7" s="17"/>
      <c r="AV7" s="17">
        <v>5</v>
      </c>
      <c r="AW7" s="17"/>
      <c r="AX7" s="58">
        <f>SUM(AS7:AW7)</f>
        <v>5</v>
      </c>
      <c r="AY7" s="30">
        <f>SUM(AR7:AW7)</f>
        <v>55</v>
      </c>
      <c r="AZ7" s="29"/>
      <c r="BA7" s="17"/>
      <c r="BB7" s="17"/>
      <c r="BC7" s="17"/>
      <c r="BD7" s="17"/>
      <c r="BE7" s="17"/>
      <c r="BF7" s="58">
        <f>SUM(BA7:BE7)</f>
        <v>0</v>
      </c>
      <c r="BG7" s="30">
        <f>SUM(AZ7:BE7)</f>
        <v>0</v>
      </c>
      <c r="BH7" s="63">
        <f>MAX(AY7,BG7)</f>
        <v>55</v>
      </c>
      <c r="BI7" s="66">
        <f>IF(MIN(AY7,BG7)=0,BH7,MIN(AY7,BG7))</f>
        <v>55</v>
      </c>
      <c r="BJ7" s="37">
        <f>E7-AQ7-BI7</f>
        <v>595</v>
      </c>
      <c r="BK7" s="38"/>
    </row>
    <row r="8" spans="1:63" s="8" customFormat="1" ht="27.75" customHeight="1">
      <c r="A8" s="9">
        <v>2</v>
      </c>
      <c r="B8" s="10" t="s">
        <v>23</v>
      </c>
      <c r="C8" s="7">
        <v>500</v>
      </c>
      <c r="D8" s="18"/>
      <c r="E8" s="70">
        <f aca="true" t="shared" si="0" ref="E8:E26">SUM(C8:D8)</f>
        <v>500</v>
      </c>
      <c r="F8" s="29">
        <v>3</v>
      </c>
      <c r="G8" s="18"/>
      <c r="H8" s="18"/>
      <c r="I8" s="18"/>
      <c r="J8" s="18"/>
      <c r="K8" s="18"/>
      <c r="L8" s="18">
        <v>9</v>
      </c>
      <c r="M8" s="18"/>
      <c r="N8" s="18"/>
      <c r="O8" s="18"/>
      <c r="P8" s="18"/>
      <c r="Q8" s="18"/>
      <c r="R8" s="18"/>
      <c r="S8" s="18"/>
      <c r="T8" s="18"/>
      <c r="U8" s="18"/>
      <c r="V8" s="58">
        <f>SUM(G8:U8)</f>
        <v>9</v>
      </c>
      <c r="W8" s="30">
        <f>SUM(F8:U8)</f>
        <v>12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>SUM(Y8:AM8)</f>
        <v>0</v>
      </c>
      <c r="AO8" s="30">
        <f>SUM(X8:AM8)</f>
        <v>0</v>
      </c>
      <c r="AP8" s="63">
        <f aca="true" t="shared" si="1" ref="AP8:AP26">MAX(W8,AO8)</f>
        <v>12</v>
      </c>
      <c r="AQ8" s="66">
        <f aca="true" t="shared" si="2" ref="AQ8:AQ26">IF(MIN(W8,AO8)=0,AP8,MIN(W8,AO8))</f>
        <v>12</v>
      </c>
      <c r="AR8" s="29"/>
      <c r="AS8" s="18"/>
      <c r="AT8" s="18">
        <v>6</v>
      </c>
      <c r="AU8" s="18"/>
      <c r="AV8" s="18"/>
      <c r="AW8" s="18"/>
      <c r="AX8" s="58">
        <f>SUM(AS8:AW8)</f>
        <v>6</v>
      </c>
      <c r="AY8" s="39">
        <f>SUM(AR8:AW8)</f>
        <v>6</v>
      </c>
      <c r="AZ8" s="29"/>
      <c r="BA8" s="18"/>
      <c r="BB8" s="18"/>
      <c r="BC8" s="18"/>
      <c r="BD8" s="18"/>
      <c r="BE8" s="18"/>
      <c r="BF8" s="58">
        <f>SUM(BA8:BE8)</f>
        <v>0</v>
      </c>
      <c r="BG8" s="39">
        <f>SUM(AZ8:BE8)</f>
        <v>0</v>
      </c>
      <c r="BH8" s="63">
        <f aca="true" t="shared" si="3" ref="BH8:BH26">MAX(AY8,BG8)</f>
        <v>6</v>
      </c>
      <c r="BI8" s="66">
        <f aca="true" t="shared" si="4" ref="BI8:BI26">IF(MIN(AY8,BG8)=0,BH8,MIN(AY8,BG8))</f>
        <v>6</v>
      </c>
      <c r="BJ8" s="40">
        <f>E8-AQ8-BI8</f>
        <v>482</v>
      </c>
      <c r="BK8" s="41"/>
    </row>
    <row r="9" spans="1:63" s="8" customFormat="1" ht="27.75" customHeight="1">
      <c r="A9" s="9">
        <v>3</v>
      </c>
      <c r="B9" s="10" t="s">
        <v>24</v>
      </c>
      <c r="C9" s="7">
        <v>500</v>
      </c>
      <c r="D9" s="18"/>
      <c r="E9" s="70">
        <f t="shared" si="0"/>
        <v>500</v>
      </c>
      <c r="F9" s="29">
        <v>4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58">
        <f aca="true" t="shared" si="5" ref="V9:V25">SUM(G9:U9)</f>
        <v>0</v>
      </c>
      <c r="W9" s="30">
        <f aca="true" t="shared" si="6" ref="W9:W25">SUM(F9:U9)</f>
        <v>4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aca="true" t="shared" si="7" ref="AN9:AN26">SUM(Y9:AM9)</f>
        <v>0</v>
      </c>
      <c r="AO9" s="30">
        <f aca="true" t="shared" si="8" ref="AO9:AO26">SUM(X9:AM9)</f>
        <v>0</v>
      </c>
      <c r="AP9" s="63">
        <f t="shared" si="1"/>
        <v>4</v>
      </c>
      <c r="AQ9" s="66">
        <f t="shared" si="2"/>
        <v>4</v>
      </c>
      <c r="AR9" s="29"/>
      <c r="AS9" s="18"/>
      <c r="AT9" s="18"/>
      <c r="AU9" s="18">
        <v>5</v>
      </c>
      <c r="AV9" s="18"/>
      <c r="AW9" s="18">
        <v>10</v>
      </c>
      <c r="AX9" s="58">
        <f aca="true" t="shared" si="9" ref="AX9:AX25">SUM(AS9:AW9)</f>
        <v>15</v>
      </c>
      <c r="AY9" s="39">
        <f aca="true" t="shared" si="10" ref="AY9:AY25">SUM(AR9:AW9)</f>
        <v>15</v>
      </c>
      <c r="AZ9" s="29"/>
      <c r="BA9" s="18"/>
      <c r="BB9" s="18"/>
      <c r="BC9" s="18"/>
      <c r="BD9" s="18"/>
      <c r="BE9" s="18"/>
      <c r="BF9" s="58">
        <f aca="true" t="shared" si="11" ref="BF9:BF22">SUM(BA9:BE9)</f>
        <v>0</v>
      </c>
      <c r="BG9" s="39">
        <f aca="true" t="shared" si="12" ref="BG9:BG22">SUM(AZ9:BE9)</f>
        <v>0</v>
      </c>
      <c r="BH9" s="63">
        <f t="shared" si="3"/>
        <v>15</v>
      </c>
      <c r="BI9" s="66">
        <f t="shared" si="4"/>
        <v>15</v>
      </c>
      <c r="BJ9" s="40">
        <f aca="true" t="shared" si="13" ref="BJ9:BJ24">E9-AQ9-BI9</f>
        <v>481</v>
      </c>
      <c r="BK9" s="41"/>
    </row>
    <row r="10" spans="1:63" s="8" customFormat="1" ht="27.75" customHeight="1">
      <c r="A10" s="9">
        <v>4</v>
      </c>
      <c r="B10" s="10" t="s">
        <v>25</v>
      </c>
      <c r="C10" s="7">
        <v>500</v>
      </c>
      <c r="D10" s="18"/>
      <c r="E10" s="70">
        <f t="shared" si="0"/>
        <v>500</v>
      </c>
      <c r="F10" s="29"/>
      <c r="G10" s="18"/>
      <c r="H10" s="18"/>
      <c r="I10" s="18"/>
      <c r="J10" s="18">
        <v>10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8">
        <f t="shared" si="5"/>
        <v>10</v>
      </c>
      <c r="W10" s="30">
        <f t="shared" si="6"/>
        <v>10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1"/>
        <v>10</v>
      </c>
      <c r="AQ10" s="66">
        <f t="shared" si="2"/>
        <v>10</v>
      </c>
      <c r="AR10" s="29"/>
      <c r="AS10" s="18"/>
      <c r="AT10" s="18"/>
      <c r="AU10" s="18"/>
      <c r="AV10" s="18">
        <v>15</v>
      </c>
      <c r="AW10" s="18"/>
      <c r="AX10" s="58">
        <f t="shared" si="9"/>
        <v>15</v>
      </c>
      <c r="AY10" s="39">
        <f t="shared" si="10"/>
        <v>15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3"/>
        <v>15</v>
      </c>
      <c r="BI10" s="66">
        <f t="shared" si="4"/>
        <v>15</v>
      </c>
      <c r="BJ10" s="40">
        <f t="shared" si="13"/>
        <v>475</v>
      </c>
      <c r="BK10" s="41"/>
    </row>
    <row r="11" spans="1:63" s="8" customFormat="1" ht="27.75" customHeight="1">
      <c r="A11" s="9">
        <v>5</v>
      </c>
      <c r="B11" s="10"/>
      <c r="C11" s="7">
        <v>500</v>
      </c>
      <c r="D11" s="18"/>
      <c r="E11" s="70">
        <f t="shared" si="0"/>
        <v>500</v>
      </c>
      <c r="F11" s="2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8">
        <f t="shared" si="5"/>
        <v>0</v>
      </c>
      <c r="W11" s="30">
        <f t="shared" si="6"/>
        <v>0</v>
      </c>
      <c r="X11" s="2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8">
        <f t="shared" si="7"/>
        <v>0</v>
      </c>
      <c r="AO11" s="30">
        <f t="shared" si="8"/>
        <v>0</v>
      </c>
      <c r="AP11" s="63">
        <f t="shared" si="1"/>
        <v>0</v>
      </c>
      <c r="AQ11" s="66">
        <f t="shared" si="2"/>
        <v>0</v>
      </c>
      <c r="AR11" s="29"/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0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3"/>
        <v>0</v>
      </c>
      <c r="BI11" s="66">
        <f t="shared" si="4"/>
        <v>0</v>
      </c>
      <c r="BJ11" s="40">
        <f t="shared" si="13"/>
        <v>500</v>
      </c>
      <c r="BK11" s="41"/>
    </row>
    <row r="12" spans="1:63" s="8" customFormat="1" ht="27.75" customHeight="1">
      <c r="A12" s="9">
        <v>6</v>
      </c>
      <c r="B12" s="10"/>
      <c r="C12" s="7">
        <v>500</v>
      </c>
      <c r="D12" s="18"/>
      <c r="E12" s="70">
        <f t="shared" si="0"/>
        <v>500</v>
      </c>
      <c r="F12" s="2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8">
        <f t="shared" si="5"/>
        <v>0</v>
      </c>
      <c r="W12" s="30">
        <f t="shared" si="6"/>
        <v>0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1"/>
        <v>0</v>
      </c>
      <c r="AQ12" s="66">
        <f t="shared" si="2"/>
        <v>0</v>
      </c>
      <c r="AR12" s="29"/>
      <c r="AS12" s="18"/>
      <c r="AT12" s="18"/>
      <c r="AU12" s="18"/>
      <c r="AV12" s="18"/>
      <c r="AW12" s="18"/>
      <c r="AX12" s="58">
        <f t="shared" si="9"/>
        <v>0</v>
      </c>
      <c r="AY12" s="39">
        <f t="shared" si="10"/>
        <v>0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3"/>
        <v>0</v>
      </c>
      <c r="BI12" s="66">
        <f t="shared" si="4"/>
        <v>0</v>
      </c>
      <c r="BJ12" s="40">
        <f t="shared" si="13"/>
        <v>500</v>
      </c>
      <c r="BK12" s="41"/>
    </row>
    <row r="13" spans="1:63" s="8" customFormat="1" ht="27.75" customHeight="1">
      <c r="A13" s="9">
        <v>7</v>
      </c>
      <c r="B13" s="10"/>
      <c r="C13" s="7">
        <v>500</v>
      </c>
      <c r="D13" s="18"/>
      <c r="E13" s="70">
        <f t="shared" si="0"/>
        <v>500</v>
      </c>
      <c r="F13" s="2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8">
        <f t="shared" si="5"/>
        <v>0</v>
      </c>
      <c r="W13" s="30">
        <f t="shared" si="6"/>
        <v>0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1"/>
        <v>0</v>
      </c>
      <c r="AQ13" s="66">
        <f t="shared" si="2"/>
        <v>0</v>
      </c>
      <c r="AR13" s="29"/>
      <c r="AS13" s="18"/>
      <c r="AT13" s="18"/>
      <c r="AU13" s="18"/>
      <c r="AV13" s="18">
        <v>7</v>
      </c>
      <c r="AW13" s="18"/>
      <c r="AX13" s="58">
        <f t="shared" si="9"/>
        <v>7</v>
      </c>
      <c r="AY13" s="39">
        <f t="shared" si="10"/>
        <v>7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3"/>
        <v>7</v>
      </c>
      <c r="BI13" s="66">
        <f t="shared" si="4"/>
        <v>7</v>
      </c>
      <c r="BJ13" s="40">
        <f t="shared" si="13"/>
        <v>493</v>
      </c>
      <c r="BK13" s="41"/>
    </row>
    <row r="14" spans="1:63" s="8" customFormat="1" ht="27.75" customHeight="1">
      <c r="A14" s="9">
        <v>8</v>
      </c>
      <c r="B14" s="10"/>
      <c r="C14" s="7">
        <v>500</v>
      </c>
      <c r="D14" s="18"/>
      <c r="E14" s="70">
        <f t="shared" si="0"/>
        <v>500</v>
      </c>
      <c r="F14" s="2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8">
        <f t="shared" si="5"/>
        <v>0</v>
      </c>
      <c r="W14" s="30">
        <f t="shared" si="6"/>
        <v>0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1"/>
        <v>0</v>
      </c>
      <c r="AQ14" s="66">
        <f t="shared" si="2"/>
        <v>0</v>
      </c>
      <c r="AR14" s="29"/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0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3"/>
        <v>0</v>
      </c>
      <c r="BI14" s="66">
        <f t="shared" si="4"/>
        <v>0</v>
      </c>
      <c r="BJ14" s="40">
        <f t="shared" si="13"/>
        <v>500</v>
      </c>
      <c r="BK14" s="41"/>
    </row>
    <row r="15" spans="1:63" s="8" customFormat="1" ht="27.75" customHeight="1">
      <c r="A15" s="9">
        <v>9</v>
      </c>
      <c r="B15" s="10"/>
      <c r="C15" s="7">
        <v>500</v>
      </c>
      <c r="D15" s="18"/>
      <c r="E15" s="70">
        <f t="shared" si="0"/>
        <v>500</v>
      </c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0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1"/>
        <v>0</v>
      </c>
      <c r="AQ15" s="66">
        <f t="shared" si="2"/>
        <v>0</v>
      </c>
      <c r="AR15" s="29"/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0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3"/>
        <v>0</v>
      </c>
      <c r="BI15" s="66">
        <f t="shared" si="4"/>
        <v>0</v>
      </c>
      <c r="BJ15" s="40">
        <f t="shared" si="13"/>
        <v>500</v>
      </c>
      <c r="BK15" s="41"/>
    </row>
    <row r="16" spans="1:63" s="8" customFormat="1" ht="27.75" customHeight="1">
      <c r="A16" s="9">
        <v>10</v>
      </c>
      <c r="B16" s="10"/>
      <c r="C16" s="7">
        <v>500</v>
      </c>
      <c r="D16" s="18"/>
      <c r="E16" s="70">
        <f t="shared" si="0"/>
        <v>500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1"/>
        <v>0</v>
      </c>
      <c r="AQ16" s="66">
        <f t="shared" si="2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3"/>
        <v>0</v>
      </c>
      <c r="BI16" s="66">
        <f t="shared" si="4"/>
        <v>0</v>
      </c>
      <c r="BJ16" s="40">
        <f t="shared" si="13"/>
        <v>500</v>
      </c>
      <c r="BK16" s="41"/>
    </row>
    <row r="17" spans="1:63" s="8" customFormat="1" ht="27.75" customHeight="1">
      <c r="A17" s="9">
        <v>11</v>
      </c>
      <c r="B17" s="10"/>
      <c r="C17" s="7">
        <v>500</v>
      </c>
      <c r="D17" s="18"/>
      <c r="E17" s="70">
        <f t="shared" si="0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1"/>
        <v>0</v>
      </c>
      <c r="AQ17" s="66">
        <f t="shared" si="2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3"/>
        <v>0</v>
      </c>
      <c r="BI17" s="66">
        <f t="shared" si="4"/>
        <v>0</v>
      </c>
      <c r="BJ17" s="40">
        <f t="shared" si="13"/>
        <v>500</v>
      </c>
      <c r="BK17" s="41"/>
    </row>
    <row r="18" spans="1:63" s="8" customFormat="1" ht="27.75" customHeight="1">
      <c r="A18" s="9">
        <v>12</v>
      </c>
      <c r="B18" s="10"/>
      <c r="C18" s="7">
        <v>500</v>
      </c>
      <c r="D18" s="18"/>
      <c r="E18" s="70">
        <f t="shared" si="0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1"/>
        <v>0</v>
      </c>
      <c r="AQ18" s="66">
        <f t="shared" si="2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3"/>
        <v>0</v>
      </c>
      <c r="BI18" s="66">
        <f t="shared" si="4"/>
        <v>0</v>
      </c>
      <c r="BJ18" s="40">
        <f t="shared" si="13"/>
        <v>500</v>
      </c>
      <c r="BK18" s="41"/>
    </row>
    <row r="19" spans="1:63" s="8" customFormat="1" ht="27.75" customHeight="1">
      <c r="A19" s="9">
        <v>13</v>
      </c>
      <c r="B19" s="10"/>
      <c r="C19" s="7">
        <v>500</v>
      </c>
      <c r="D19" s="18"/>
      <c r="E19" s="70">
        <f t="shared" si="0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1"/>
        <v>0</v>
      </c>
      <c r="AQ19" s="66">
        <f t="shared" si="2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3"/>
        <v>0</v>
      </c>
      <c r="BI19" s="66">
        <f t="shared" si="4"/>
        <v>0</v>
      </c>
      <c r="BJ19" s="40">
        <f t="shared" si="13"/>
        <v>500</v>
      </c>
      <c r="BK19" s="41"/>
    </row>
    <row r="20" spans="1:63" s="8" customFormat="1" ht="27.75" customHeight="1">
      <c r="A20" s="9">
        <v>14</v>
      </c>
      <c r="B20" s="10"/>
      <c r="C20" s="7">
        <v>500</v>
      </c>
      <c r="D20" s="18"/>
      <c r="E20" s="70">
        <f t="shared" si="0"/>
        <v>500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8">
        <f t="shared" si="5"/>
        <v>0</v>
      </c>
      <c r="W20" s="30">
        <f t="shared" si="6"/>
        <v>0</v>
      </c>
      <c r="X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58">
        <f t="shared" si="7"/>
        <v>0</v>
      </c>
      <c r="AO20" s="30">
        <f t="shared" si="8"/>
        <v>0</v>
      </c>
      <c r="AP20" s="63">
        <f t="shared" si="1"/>
        <v>0</v>
      </c>
      <c r="AQ20" s="66">
        <f t="shared" si="2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3"/>
        <v>0</v>
      </c>
      <c r="BI20" s="66">
        <f t="shared" si="4"/>
        <v>0</v>
      </c>
      <c r="BJ20" s="40">
        <f t="shared" si="13"/>
        <v>500</v>
      </c>
      <c r="BK20" s="41"/>
    </row>
    <row r="21" spans="1:63" s="8" customFormat="1" ht="27.75" customHeight="1">
      <c r="A21" s="9">
        <v>15</v>
      </c>
      <c r="B21" s="10"/>
      <c r="C21" s="7">
        <v>500</v>
      </c>
      <c r="D21" s="18"/>
      <c r="E21" s="70">
        <f t="shared" si="0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1"/>
        <v>0</v>
      </c>
      <c r="AQ21" s="66">
        <f t="shared" si="2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3"/>
        <v>0</v>
      </c>
      <c r="BI21" s="66">
        <f t="shared" si="4"/>
        <v>0</v>
      </c>
      <c r="BJ21" s="40">
        <f t="shared" si="13"/>
        <v>500</v>
      </c>
      <c r="BK21" s="41"/>
    </row>
    <row r="22" spans="1:63" s="8" customFormat="1" ht="27.75" customHeight="1">
      <c r="A22" s="9">
        <v>16</v>
      </c>
      <c r="B22" s="10"/>
      <c r="C22" s="7">
        <v>500</v>
      </c>
      <c r="D22" s="18"/>
      <c r="E22" s="70">
        <f t="shared" si="0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1"/>
        <v>0</v>
      </c>
      <c r="AQ22" s="66">
        <f t="shared" si="2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 t="shared" si="11"/>
        <v>0</v>
      </c>
      <c r="BG22" s="39">
        <f t="shared" si="12"/>
        <v>0</v>
      </c>
      <c r="BH22" s="63">
        <f t="shared" si="3"/>
        <v>0</v>
      </c>
      <c r="BI22" s="66">
        <f t="shared" si="4"/>
        <v>0</v>
      </c>
      <c r="BJ22" s="40">
        <f t="shared" si="13"/>
        <v>500</v>
      </c>
      <c r="BK22" s="41"/>
    </row>
    <row r="23" spans="1:63" s="8" customFormat="1" ht="27.75" customHeight="1">
      <c r="A23" s="9">
        <v>17</v>
      </c>
      <c r="B23" s="10"/>
      <c r="C23" s="7">
        <v>500</v>
      </c>
      <c r="D23" s="18"/>
      <c r="E23" s="70">
        <f t="shared" si="0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1"/>
        <v>0</v>
      </c>
      <c r="AQ23" s="66">
        <f t="shared" si="2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3"/>
        <v>0</v>
      </c>
      <c r="BI23" s="66">
        <f t="shared" si="4"/>
        <v>0</v>
      </c>
      <c r="BJ23" s="40">
        <f t="shared" si="13"/>
        <v>500</v>
      </c>
      <c r="BK23" s="41"/>
    </row>
    <row r="24" spans="1:63" s="8" customFormat="1" ht="27.75" customHeight="1">
      <c r="A24" s="9">
        <v>18</v>
      </c>
      <c r="B24" s="10"/>
      <c r="C24" s="7">
        <v>500</v>
      </c>
      <c r="D24" s="18"/>
      <c r="E24" s="70">
        <f t="shared" si="0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1"/>
        <v>0</v>
      </c>
      <c r="AQ24" s="66">
        <f t="shared" si="2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3"/>
        <v>0</v>
      </c>
      <c r="BI24" s="66">
        <f t="shared" si="4"/>
        <v>0</v>
      </c>
      <c r="BJ24" s="40">
        <f t="shared" si="13"/>
        <v>500</v>
      </c>
      <c r="BK24" s="41"/>
    </row>
    <row r="25" spans="1:63" s="8" customFormat="1" ht="27.75" customHeight="1">
      <c r="A25" s="9">
        <v>19</v>
      </c>
      <c r="B25" s="10"/>
      <c r="C25" s="7">
        <v>500</v>
      </c>
      <c r="D25" s="18"/>
      <c r="E25" s="70">
        <f t="shared" si="0"/>
        <v>500</v>
      </c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8">
        <f t="shared" si="5"/>
        <v>0</v>
      </c>
      <c r="W25" s="30">
        <f t="shared" si="6"/>
        <v>0</v>
      </c>
      <c r="X25" s="29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58">
        <f t="shared" si="7"/>
        <v>0</v>
      </c>
      <c r="AO25" s="30">
        <f t="shared" si="8"/>
        <v>0</v>
      </c>
      <c r="AP25" s="63">
        <f t="shared" si="1"/>
        <v>0</v>
      </c>
      <c r="AQ25" s="66">
        <f t="shared" si="2"/>
        <v>0</v>
      </c>
      <c r="AR25" s="29"/>
      <c r="AS25" s="18"/>
      <c r="AT25" s="18"/>
      <c r="AU25" s="18"/>
      <c r="AV25" s="18"/>
      <c r="AW25" s="18"/>
      <c r="AX25" s="58">
        <f t="shared" si="9"/>
        <v>0</v>
      </c>
      <c r="AY25" s="39">
        <f t="shared" si="10"/>
        <v>0</v>
      </c>
      <c r="AZ25" s="29"/>
      <c r="BA25" s="18"/>
      <c r="BB25" s="18"/>
      <c r="BC25" s="18"/>
      <c r="BD25" s="18"/>
      <c r="BE25" s="18"/>
      <c r="BF25" s="58">
        <f>SUM(BA25:BE25)</f>
        <v>0</v>
      </c>
      <c r="BG25" s="39">
        <f>SUM(AZ25:BE25)</f>
        <v>0</v>
      </c>
      <c r="BH25" s="63">
        <f t="shared" si="3"/>
        <v>0</v>
      </c>
      <c r="BI25" s="66">
        <f t="shared" si="4"/>
        <v>0</v>
      </c>
      <c r="BJ25" s="40">
        <f>E25+AQ25+BI25</f>
        <v>500</v>
      </c>
      <c r="BK25" s="41"/>
    </row>
    <row r="26" spans="1:63" s="8" customFormat="1" ht="27.75" customHeight="1" thickBot="1">
      <c r="A26" s="11">
        <v>20</v>
      </c>
      <c r="B26" s="12"/>
      <c r="C26" s="13">
        <v>500</v>
      </c>
      <c r="D26" s="19"/>
      <c r="E26" s="71">
        <f t="shared" si="0"/>
        <v>500</v>
      </c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9">
        <f>SUM(G26:U26)</f>
        <v>0</v>
      </c>
      <c r="W26" s="32">
        <f>SUM(F26:U26)</f>
        <v>0</v>
      </c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9">
        <f t="shared" si="7"/>
        <v>0</v>
      </c>
      <c r="AO26" s="32">
        <f t="shared" si="8"/>
        <v>0</v>
      </c>
      <c r="AP26" s="64">
        <f t="shared" si="1"/>
        <v>0</v>
      </c>
      <c r="AQ26" s="67">
        <f t="shared" si="2"/>
        <v>0</v>
      </c>
      <c r="AR26" s="31"/>
      <c r="AS26" s="19"/>
      <c r="AT26" s="19"/>
      <c r="AU26" s="19"/>
      <c r="AV26" s="19"/>
      <c r="AW26" s="19"/>
      <c r="AX26" s="59">
        <f>SUM(AS26:AW26)</f>
        <v>0</v>
      </c>
      <c r="AY26" s="32">
        <f>SUM(AR26:AW26)</f>
        <v>0</v>
      </c>
      <c r="AZ26" s="31"/>
      <c r="BA26" s="19"/>
      <c r="BB26" s="19"/>
      <c r="BC26" s="19"/>
      <c r="BD26" s="19"/>
      <c r="BE26" s="19"/>
      <c r="BF26" s="59">
        <f>SUM(BA26:BE26)</f>
        <v>0</v>
      </c>
      <c r="BG26" s="32">
        <f>SUM(AZ26:BE26)</f>
        <v>0</v>
      </c>
      <c r="BH26" s="64">
        <f t="shared" si="3"/>
        <v>0</v>
      </c>
      <c r="BI26" s="67">
        <f t="shared" si="4"/>
        <v>0</v>
      </c>
      <c r="BJ26" s="42">
        <f>E26+AQ26+BI26</f>
        <v>500</v>
      </c>
      <c r="BK26" s="43"/>
    </row>
    <row r="27" spans="7:39" ht="12.7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</sheetData>
  <mergeCells count="5">
    <mergeCell ref="A1:BK1"/>
    <mergeCell ref="F3:W3"/>
    <mergeCell ref="X3:AO3"/>
    <mergeCell ref="AR3:AY3"/>
    <mergeCell ref="AZ3:BG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27"/>
  <sheetViews>
    <sheetView zoomScale="75" zoomScaleNormal="75" workbookViewId="0" topLeftCell="AH1">
      <selection activeCell="BK7" sqref="BK7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2" width="5.7109375" style="16" customWidth="1"/>
    <col min="23" max="23" width="6.7109375" style="45" customWidth="1"/>
    <col min="24" max="24" width="6.7109375" style="28" customWidth="1"/>
    <col min="25" max="40" width="5.7109375" style="16" customWidth="1"/>
    <col min="41" max="43" width="6.7109375" style="45" customWidth="1"/>
    <col min="44" max="44" width="6.7109375" style="28" customWidth="1"/>
    <col min="45" max="50" width="5.7109375" style="16" customWidth="1"/>
    <col min="51" max="52" width="6.7109375" style="28" customWidth="1"/>
    <col min="53" max="58" width="5.7109375" style="16" customWidth="1"/>
    <col min="59" max="59" width="6.7109375" style="28" customWidth="1"/>
    <col min="60" max="61" width="6.7109375" style="45" customWidth="1"/>
    <col min="62" max="62" width="8.7109375" style="28" customWidth="1"/>
    <col min="63" max="63" width="5.7109375" style="16" customWidth="1"/>
  </cols>
  <sheetData>
    <row r="1" spans="1:63" s="2" customFormat="1" ht="20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</row>
    <row r="2" spans="1:63" s="2" customFormat="1" ht="2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2" customFormat="1" ht="20.25">
      <c r="A3" s="55"/>
      <c r="B3" s="55"/>
      <c r="C3" s="55"/>
      <c r="D3" s="55"/>
      <c r="E3" s="55"/>
      <c r="F3" s="75" t="s">
        <v>40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 t="s">
        <v>41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55"/>
      <c r="AQ3" s="55"/>
      <c r="AR3" s="77" t="s">
        <v>42</v>
      </c>
      <c r="AS3" s="77"/>
      <c r="AT3" s="77"/>
      <c r="AU3" s="77"/>
      <c r="AV3" s="77"/>
      <c r="AW3" s="77"/>
      <c r="AX3" s="77"/>
      <c r="AY3" s="77"/>
      <c r="AZ3" s="78" t="s">
        <v>43</v>
      </c>
      <c r="BA3" s="78"/>
      <c r="BB3" s="78"/>
      <c r="BC3" s="78"/>
      <c r="BD3" s="78"/>
      <c r="BE3" s="78"/>
      <c r="BF3" s="78"/>
      <c r="BG3" s="78"/>
      <c r="BH3" s="55"/>
      <c r="BI3" s="55"/>
      <c r="BJ3" s="55"/>
      <c r="BK3" s="55"/>
    </row>
    <row r="4" spans="1:63" s="2" customFormat="1" ht="3.75" customHeight="1" thickBot="1">
      <c r="A4" s="4"/>
      <c r="B4" s="3"/>
      <c r="C4" s="4"/>
      <c r="D4" s="4"/>
      <c r="E4" s="3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"/>
      <c r="W4" s="3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35"/>
      <c r="AP4" s="35"/>
      <c r="AQ4" s="35"/>
      <c r="AR4" s="4"/>
      <c r="AS4" s="4"/>
      <c r="AT4" s="4"/>
      <c r="AU4" s="4"/>
      <c r="AV4" s="4"/>
      <c r="AW4" s="4"/>
      <c r="AX4" s="16"/>
      <c r="AY4" s="36"/>
      <c r="AZ4" s="4"/>
      <c r="BA4" s="4"/>
      <c r="BB4" s="4"/>
      <c r="BC4" s="4"/>
      <c r="BD4" s="4"/>
      <c r="BE4" s="4"/>
      <c r="BF4" s="16"/>
      <c r="BG4" s="36"/>
      <c r="BH4" s="35"/>
      <c r="BI4" s="35"/>
      <c r="BJ4" s="36"/>
      <c r="BK4" s="4"/>
    </row>
    <row r="5" spans="1:63" s="2" customFormat="1" ht="139.5" customHeight="1">
      <c r="A5" s="50"/>
      <c r="B5" s="51" t="s">
        <v>0</v>
      </c>
      <c r="C5" s="46" t="s">
        <v>2</v>
      </c>
      <c r="D5" s="47" t="s">
        <v>3</v>
      </c>
      <c r="E5" s="68" t="s">
        <v>1</v>
      </c>
      <c r="F5" s="47" t="s">
        <v>4</v>
      </c>
      <c r="G5" s="47" t="s">
        <v>26</v>
      </c>
      <c r="H5" s="47" t="s">
        <v>6</v>
      </c>
      <c r="I5" s="48" t="s">
        <v>27</v>
      </c>
      <c r="J5" s="48" t="s">
        <v>28</v>
      </c>
      <c r="K5" s="48" t="s">
        <v>29</v>
      </c>
      <c r="L5" s="48" t="s">
        <v>30</v>
      </c>
      <c r="M5" s="48" t="s">
        <v>31</v>
      </c>
      <c r="N5" s="48" t="s">
        <v>32</v>
      </c>
      <c r="O5" s="47" t="s">
        <v>7</v>
      </c>
      <c r="P5" s="48" t="s">
        <v>33</v>
      </c>
      <c r="Q5" s="48" t="s">
        <v>8</v>
      </c>
      <c r="R5" s="47" t="s">
        <v>9</v>
      </c>
      <c r="S5" s="48" t="s">
        <v>34</v>
      </c>
      <c r="T5" s="47" t="s">
        <v>10</v>
      </c>
      <c r="U5" s="48" t="s">
        <v>35</v>
      </c>
      <c r="V5" s="56" t="s">
        <v>11</v>
      </c>
      <c r="W5" s="52" t="s">
        <v>19</v>
      </c>
      <c r="X5" s="47" t="s">
        <v>4</v>
      </c>
      <c r="Y5" s="47" t="s">
        <v>26</v>
      </c>
      <c r="Z5" s="47" t="s">
        <v>6</v>
      </c>
      <c r="AA5" s="48" t="s">
        <v>27</v>
      </c>
      <c r="AB5" s="48" t="s">
        <v>28</v>
      </c>
      <c r="AC5" s="48" t="s">
        <v>29</v>
      </c>
      <c r="AD5" s="48" t="s">
        <v>30</v>
      </c>
      <c r="AE5" s="48" t="s">
        <v>31</v>
      </c>
      <c r="AF5" s="48" t="s">
        <v>32</v>
      </c>
      <c r="AG5" s="47" t="s">
        <v>7</v>
      </c>
      <c r="AH5" s="48" t="s">
        <v>33</v>
      </c>
      <c r="AI5" s="48" t="s">
        <v>8</v>
      </c>
      <c r="AJ5" s="47" t="s">
        <v>9</v>
      </c>
      <c r="AK5" s="48" t="s">
        <v>34</v>
      </c>
      <c r="AL5" s="47" t="s">
        <v>10</v>
      </c>
      <c r="AM5" s="48" t="s">
        <v>35</v>
      </c>
      <c r="AN5" s="56" t="s">
        <v>11</v>
      </c>
      <c r="AO5" s="52" t="s">
        <v>19</v>
      </c>
      <c r="AP5" s="60" t="s">
        <v>36</v>
      </c>
      <c r="AQ5" s="61" t="s">
        <v>37</v>
      </c>
      <c r="AR5" s="47" t="s">
        <v>12</v>
      </c>
      <c r="AS5" s="47" t="s">
        <v>5</v>
      </c>
      <c r="AT5" s="47" t="s">
        <v>13</v>
      </c>
      <c r="AU5" s="47" t="s">
        <v>14</v>
      </c>
      <c r="AV5" s="48" t="s">
        <v>15</v>
      </c>
      <c r="AW5" s="47" t="s">
        <v>16</v>
      </c>
      <c r="AX5" s="56" t="s">
        <v>17</v>
      </c>
      <c r="AY5" s="53" t="s">
        <v>20</v>
      </c>
      <c r="AZ5" s="47" t="s">
        <v>12</v>
      </c>
      <c r="BA5" s="47" t="s">
        <v>5</v>
      </c>
      <c r="BB5" s="47" t="s">
        <v>13</v>
      </c>
      <c r="BC5" s="47" t="s">
        <v>14</v>
      </c>
      <c r="BD5" s="48" t="s">
        <v>15</v>
      </c>
      <c r="BE5" s="47" t="s">
        <v>16</v>
      </c>
      <c r="BF5" s="56" t="s">
        <v>17</v>
      </c>
      <c r="BG5" s="53" t="s">
        <v>20</v>
      </c>
      <c r="BH5" s="60" t="s">
        <v>38</v>
      </c>
      <c r="BI5" s="61" t="s">
        <v>39</v>
      </c>
      <c r="BJ5" s="54" t="s">
        <v>21</v>
      </c>
      <c r="BK5" s="49" t="s">
        <v>18</v>
      </c>
    </row>
    <row r="6" spans="1:63" s="2" customFormat="1" ht="1.5" customHeight="1">
      <c r="A6" s="14"/>
      <c r="B6" s="25"/>
      <c r="C6" s="20"/>
      <c r="D6" s="20"/>
      <c r="E6" s="69"/>
      <c r="F6" s="20"/>
      <c r="G6" s="20"/>
      <c r="H6" s="20"/>
      <c r="I6" s="21"/>
      <c r="J6" s="21"/>
      <c r="K6" s="21"/>
      <c r="L6" s="21"/>
      <c r="M6" s="21"/>
      <c r="N6" s="21"/>
      <c r="O6" s="20"/>
      <c r="P6" s="21"/>
      <c r="Q6" s="21"/>
      <c r="R6" s="22"/>
      <c r="S6" s="23"/>
      <c r="T6" s="22"/>
      <c r="U6" s="23"/>
      <c r="V6" s="57"/>
      <c r="W6" s="24"/>
      <c r="X6" s="20"/>
      <c r="Y6" s="20"/>
      <c r="Z6" s="20"/>
      <c r="AA6" s="21"/>
      <c r="AB6" s="21"/>
      <c r="AC6" s="21"/>
      <c r="AD6" s="21"/>
      <c r="AE6" s="21"/>
      <c r="AF6" s="21"/>
      <c r="AG6" s="20"/>
      <c r="AH6" s="21"/>
      <c r="AI6" s="21"/>
      <c r="AJ6" s="22"/>
      <c r="AK6" s="23"/>
      <c r="AL6" s="22"/>
      <c r="AM6" s="23"/>
      <c r="AN6" s="57"/>
      <c r="AO6" s="24"/>
      <c r="AP6" s="62"/>
      <c r="AQ6" s="65"/>
      <c r="AR6" s="22"/>
      <c r="AS6" s="22"/>
      <c r="AT6" s="22"/>
      <c r="AU6" s="22"/>
      <c r="AV6" s="23"/>
      <c r="AW6" s="22"/>
      <c r="AX6" s="57"/>
      <c r="AY6" s="24"/>
      <c r="AZ6" s="22"/>
      <c r="BA6" s="22"/>
      <c r="BB6" s="22"/>
      <c r="BC6" s="22"/>
      <c r="BD6" s="23"/>
      <c r="BE6" s="22"/>
      <c r="BF6" s="57"/>
      <c r="BG6" s="24"/>
      <c r="BH6" s="62"/>
      <c r="BI6" s="65"/>
      <c r="BJ6" s="26"/>
      <c r="BK6" s="27"/>
    </row>
    <row r="7" spans="1:63" s="8" customFormat="1" ht="27.75" customHeight="1">
      <c r="A7" s="5">
        <v>4</v>
      </c>
      <c r="B7" s="6" t="s">
        <v>59</v>
      </c>
      <c r="C7" s="15">
        <v>500</v>
      </c>
      <c r="D7" s="17"/>
      <c r="E7" s="70">
        <f>SUM(C7:D7)</f>
        <v>500</v>
      </c>
      <c r="F7" s="29">
        <v>44</v>
      </c>
      <c r="G7" s="17"/>
      <c r="H7" s="17"/>
      <c r="I7" s="17"/>
      <c r="J7" s="17"/>
      <c r="K7" s="17"/>
      <c r="L7" s="17">
        <v>5</v>
      </c>
      <c r="M7" s="18"/>
      <c r="N7" s="17"/>
      <c r="O7" s="17">
        <v>10</v>
      </c>
      <c r="P7" s="17"/>
      <c r="Q7" s="17"/>
      <c r="R7" s="17"/>
      <c r="S7" s="17"/>
      <c r="T7" s="17"/>
      <c r="U7" s="17"/>
      <c r="V7" s="58">
        <f>SUM(G7:U7)</f>
        <v>15</v>
      </c>
      <c r="W7" s="30">
        <f>SUM(F7:U7)</f>
        <v>59</v>
      </c>
      <c r="X7" s="29"/>
      <c r="Y7" s="17"/>
      <c r="Z7" s="17"/>
      <c r="AA7" s="17"/>
      <c r="AB7" s="17"/>
      <c r="AC7" s="17"/>
      <c r="AD7" s="17"/>
      <c r="AE7" s="18"/>
      <c r="AF7" s="17"/>
      <c r="AG7" s="17"/>
      <c r="AH7" s="17"/>
      <c r="AI7" s="17"/>
      <c r="AJ7" s="17"/>
      <c r="AK7" s="17"/>
      <c r="AL7" s="17"/>
      <c r="AM7" s="17"/>
      <c r="AN7" s="58">
        <f>SUM(Y7:AM7)</f>
        <v>0</v>
      </c>
      <c r="AO7" s="30">
        <f>SUM(X7:AM7)</f>
        <v>0</v>
      </c>
      <c r="AP7" s="63">
        <f>MAX(W7,AO7)</f>
        <v>59</v>
      </c>
      <c r="AQ7" s="66">
        <f>IF(MIN(W7,AO7)=0,AP7,MIN(W7,AO7))</f>
        <v>59</v>
      </c>
      <c r="AR7" s="29">
        <v>58</v>
      </c>
      <c r="AS7" s="17"/>
      <c r="AT7" s="17"/>
      <c r="AU7" s="17"/>
      <c r="AV7" s="17"/>
      <c r="AW7" s="17"/>
      <c r="AX7" s="58">
        <f>SUM(AS7:AW7)</f>
        <v>0</v>
      </c>
      <c r="AY7" s="30">
        <f>SUM(AR7:AW7)</f>
        <v>58</v>
      </c>
      <c r="AZ7" s="29"/>
      <c r="BA7" s="17"/>
      <c r="BB7" s="17"/>
      <c r="BC7" s="17"/>
      <c r="BD7" s="17"/>
      <c r="BE7" s="17"/>
      <c r="BF7" s="58">
        <f>SUM(BA7:BE7)</f>
        <v>0</v>
      </c>
      <c r="BG7" s="30">
        <f>SUM(AZ7:BE7)</f>
        <v>0</v>
      </c>
      <c r="BH7" s="63">
        <f>MAX(AY7,BG7)</f>
        <v>58</v>
      </c>
      <c r="BI7" s="66">
        <f>IF(MIN(AY7,BG7)=0,BH7,MIN(AY7,BG7))</f>
        <v>58</v>
      </c>
      <c r="BJ7" s="37">
        <f>E7-AQ7-BI7</f>
        <v>383</v>
      </c>
      <c r="BK7" s="38"/>
    </row>
    <row r="8" spans="1:63" s="8" customFormat="1" ht="27.75" customHeight="1">
      <c r="A8" s="9">
        <v>2</v>
      </c>
      <c r="B8" s="10"/>
      <c r="C8" s="7">
        <v>500</v>
      </c>
      <c r="D8" s="18"/>
      <c r="E8" s="70">
        <f aca="true" t="shared" si="0" ref="E8:E26">SUM(C8:D8)</f>
        <v>500</v>
      </c>
      <c r="F8" s="2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58">
        <f>SUM(G8:U8)</f>
        <v>0</v>
      </c>
      <c r="W8" s="30">
        <f>SUM(F8:U8)</f>
        <v>0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>SUM(Y8:AM8)</f>
        <v>0</v>
      </c>
      <c r="AO8" s="30">
        <f>SUM(X8:AM8)</f>
        <v>0</v>
      </c>
      <c r="AP8" s="63">
        <f aca="true" t="shared" si="1" ref="AP8:AP26">MAX(W8,AO8)</f>
        <v>0</v>
      </c>
      <c r="AQ8" s="66">
        <f aca="true" t="shared" si="2" ref="AQ8:AQ26">IF(MIN(W8,AO8)=0,AP8,MIN(W8,AO8))</f>
        <v>0</v>
      </c>
      <c r="AR8" s="29"/>
      <c r="AS8" s="18"/>
      <c r="AT8" s="18"/>
      <c r="AU8" s="18"/>
      <c r="AV8" s="18"/>
      <c r="AW8" s="18"/>
      <c r="AX8" s="58">
        <f>SUM(AS8:AW8)</f>
        <v>0</v>
      </c>
      <c r="AY8" s="39">
        <f>SUM(AR8:AW8)</f>
        <v>0</v>
      </c>
      <c r="AZ8" s="29"/>
      <c r="BA8" s="18"/>
      <c r="BB8" s="18"/>
      <c r="BC8" s="18"/>
      <c r="BD8" s="18"/>
      <c r="BE8" s="18"/>
      <c r="BF8" s="58">
        <f>SUM(BA8:BE8)</f>
        <v>0</v>
      </c>
      <c r="BG8" s="39">
        <f>SUM(AZ8:BE8)</f>
        <v>0</v>
      </c>
      <c r="BH8" s="63">
        <f aca="true" t="shared" si="3" ref="BH8:BH26">MAX(AY8,BG8)</f>
        <v>0</v>
      </c>
      <c r="BI8" s="66">
        <f aca="true" t="shared" si="4" ref="BI8:BI26">IF(MIN(AY8,BG8)=0,BH8,MIN(AY8,BG8))</f>
        <v>0</v>
      </c>
      <c r="BJ8" s="40">
        <f>E8-AQ8-BI8</f>
        <v>500</v>
      </c>
      <c r="BK8" s="41"/>
    </row>
    <row r="9" spans="1:63" s="8" customFormat="1" ht="27.75" customHeight="1">
      <c r="A9" s="9">
        <v>3</v>
      </c>
      <c r="B9" s="10"/>
      <c r="C9" s="7">
        <v>500</v>
      </c>
      <c r="D9" s="18"/>
      <c r="E9" s="70">
        <f t="shared" si="0"/>
        <v>500</v>
      </c>
      <c r="F9" s="2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58">
        <f aca="true" t="shared" si="5" ref="V9:V25">SUM(G9:U9)</f>
        <v>0</v>
      </c>
      <c r="W9" s="30">
        <f aca="true" t="shared" si="6" ref="W9:W25">SUM(F9:U9)</f>
        <v>0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aca="true" t="shared" si="7" ref="AN9:AN26">SUM(Y9:AM9)</f>
        <v>0</v>
      </c>
      <c r="AO9" s="30">
        <f aca="true" t="shared" si="8" ref="AO9:AO26">SUM(X9:AM9)</f>
        <v>0</v>
      </c>
      <c r="AP9" s="63">
        <f t="shared" si="1"/>
        <v>0</v>
      </c>
      <c r="AQ9" s="66">
        <f t="shared" si="2"/>
        <v>0</v>
      </c>
      <c r="AR9" s="29"/>
      <c r="AS9" s="18"/>
      <c r="AT9" s="18"/>
      <c r="AU9" s="18"/>
      <c r="AV9" s="18"/>
      <c r="AW9" s="18"/>
      <c r="AX9" s="58">
        <f aca="true" t="shared" si="9" ref="AX9:AX25">SUM(AS9:AW9)</f>
        <v>0</v>
      </c>
      <c r="AY9" s="39">
        <f aca="true" t="shared" si="10" ref="AY9:AY25">SUM(AR9:AW9)</f>
        <v>0</v>
      </c>
      <c r="AZ9" s="29"/>
      <c r="BA9" s="18"/>
      <c r="BB9" s="18"/>
      <c r="BC9" s="18"/>
      <c r="BD9" s="18"/>
      <c r="BE9" s="18"/>
      <c r="BF9" s="58">
        <f aca="true" t="shared" si="11" ref="BF9:BF22">SUM(BA9:BE9)</f>
        <v>0</v>
      </c>
      <c r="BG9" s="39">
        <f aca="true" t="shared" si="12" ref="BG9:BG22">SUM(AZ9:BE9)</f>
        <v>0</v>
      </c>
      <c r="BH9" s="63">
        <f t="shared" si="3"/>
        <v>0</v>
      </c>
      <c r="BI9" s="66">
        <f t="shared" si="4"/>
        <v>0</v>
      </c>
      <c r="BJ9" s="40">
        <f aca="true" t="shared" si="13" ref="BJ9:BJ24">E9-AQ9-BI9</f>
        <v>500</v>
      </c>
      <c r="BK9" s="41"/>
    </row>
    <row r="10" spans="1:63" s="8" customFormat="1" ht="27.75" customHeight="1">
      <c r="A10" s="9">
        <v>4</v>
      </c>
      <c r="B10" s="10"/>
      <c r="C10" s="7">
        <v>500</v>
      </c>
      <c r="D10" s="18"/>
      <c r="E10" s="70">
        <f t="shared" si="0"/>
        <v>500</v>
      </c>
      <c r="F10" s="2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8">
        <f t="shared" si="5"/>
        <v>0</v>
      </c>
      <c r="W10" s="30">
        <f t="shared" si="6"/>
        <v>0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1"/>
        <v>0</v>
      </c>
      <c r="AQ10" s="66">
        <f t="shared" si="2"/>
        <v>0</v>
      </c>
      <c r="AR10" s="29"/>
      <c r="AS10" s="18"/>
      <c r="AT10" s="18"/>
      <c r="AU10" s="18"/>
      <c r="AV10" s="18"/>
      <c r="AW10" s="18"/>
      <c r="AX10" s="58">
        <f t="shared" si="9"/>
        <v>0</v>
      </c>
      <c r="AY10" s="39">
        <f t="shared" si="10"/>
        <v>0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3"/>
        <v>0</v>
      </c>
      <c r="BI10" s="66">
        <f t="shared" si="4"/>
        <v>0</v>
      </c>
      <c r="BJ10" s="40">
        <f t="shared" si="13"/>
        <v>500</v>
      </c>
      <c r="BK10" s="41"/>
    </row>
    <row r="11" spans="1:63" s="8" customFormat="1" ht="27.75" customHeight="1">
      <c r="A11" s="9">
        <v>5</v>
      </c>
      <c r="B11" s="10"/>
      <c r="C11" s="7">
        <v>500</v>
      </c>
      <c r="D11" s="18"/>
      <c r="E11" s="70">
        <f t="shared" si="0"/>
        <v>500</v>
      </c>
      <c r="F11" s="2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8">
        <f t="shared" si="5"/>
        <v>0</v>
      </c>
      <c r="W11" s="30">
        <f t="shared" si="6"/>
        <v>0</v>
      </c>
      <c r="X11" s="2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8">
        <f t="shared" si="7"/>
        <v>0</v>
      </c>
      <c r="AO11" s="30">
        <f t="shared" si="8"/>
        <v>0</v>
      </c>
      <c r="AP11" s="63">
        <f t="shared" si="1"/>
        <v>0</v>
      </c>
      <c r="AQ11" s="66">
        <f t="shared" si="2"/>
        <v>0</v>
      </c>
      <c r="AR11" s="29"/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0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3"/>
        <v>0</v>
      </c>
      <c r="BI11" s="66">
        <f t="shared" si="4"/>
        <v>0</v>
      </c>
      <c r="BJ11" s="40">
        <f t="shared" si="13"/>
        <v>500</v>
      </c>
      <c r="BK11" s="41"/>
    </row>
    <row r="12" spans="1:63" s="8" customFormat="1" ht="27.75" customHeight="1">
      <c r="A12" s="9">
        <v>6</v>
      </c>
      <c r="B12" s="10"/>
      <c r="C12" s="7">
        <v>500</v>
      </c>
      <c r="D12" s="18"/>
      <c r="E12" s="70">
        <f t="shared" si="0"/>
        <v>500</v>
      </c>
      <c r="F12" s="2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8">
        <f t="shared" si="5"/>
        <v>0</v>
      </c>
      <c r="W12" s="30">
        <f t="shared" si="6"/>
        <v>0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1"/>
        <v>0</v>
      </c>
      <c r="AQ12" s="66">
        <f t="shared" si="2"/>
        <v>0</v>
      </c>
      <c r="AR12" s="29"/>
      <c r="AS12" s="18"/>
      <c r="AT12" s="18"/>
      <c r="AU12" s="18"/>
      <c r="AV12" s="18"/>
      <c r="AW12" s="18"/>
      <c r="AX12" s="58">
        <f t="shared" si="9"/>
        <v>0</v>
      </c>
      <c r="AY12" s="39">
        <f t="shared" si="10"/>
        <v>0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3"/>
        <v>0</v>
      </c>
      <c r="BI12" s="66">
        <f t="shared" si="4"/>
        <v>0</v>
      </c>
      <c r="BJ12" s="40">
        <f t="shared" si="13"/>
        <v>500</v>
      </c>
      <c r="BK12" s="41"/>
    </row>
    <row r="13" spans="1:63" s="8" customFormat="1" ht="27.75" customHeight="1">
      <c r="A13" s="9">
        <v>7</v>
      </c>
      <c r="B13" s="10"/>
      <c r="C13" s="7">
        <v>500</v>
      </c>
      <c r="D13" s="18"/>
      <c r="E13" s="70">
        <f t="shared" si="0"/>
        <v>500</v>
      </c>
      <c r="F13" s="2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8">
        <f t="shared" si="5"/>
        <v>0</v>
      </c>
      <c r="W13" s="30">
        <f t="shared" si="6"/>
        <v>0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1"/>
        <v>0</v>
      </c>
      <c r="AQ13" s="66">
        <f t="shared" si="2"/>
        <v>0</v>
      </c>
      <c r="AR13" s="29"/>
      <c r="AS13" s="18"/>
      <c r="AT13" s="18"/>
      <c r="AU13" s="18"/>
      <c r="AV13" s="18"/>
      <c r="AW13" s="18"/>
      <c r="AX13" s="58">
        <f t="shared" si="9"/>
        <v>0</v>
      </c>
      <c r="AY13" s="39">
        <f t="shared" si="10"/>
        <v>0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3"/>
        <v>0</v>
      </c>
      <c r="BI13" s="66">
        <f t="shared" si="4"/>
        <v>0</v>
      </c>
      <c r="BJ13" s="40">
        <f t="shared" si="13"/>
        <v>500</v>
      </c>
      <c r="BK13" s="41"/>
    </row>
    <row r="14" spans="1:63" s="8" customFormat="1" ht="27.75" customHeight="1">
      <c r="A14" s="9">
        <v>8</v>
      </c>
      <c r="B14" s="10"/>
      <c r="C14" s="7">
        <v>500</v>
      </c>
      <c r="D14" s="18"/>
      <c r="E14" s="70">
        <f t="shared" si="0"/>
        <v>500</v>
      </c>
      <c r="F14" s="2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8">
        <f t="shared" si="5"/>
        <v>0</v>
      </c>
      <c r="W14" s="30">
        <f t="shared" si="6"/>
        <v>0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1"/>
        <v>0</v>
      </c>
      <c r="AQ14" s="66">
        <f t="shared" si="2"/>
        <v>0</v>
      </c>
      <c r="AR14" s="29"/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0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3"/>
        <v>0</v>
      </c>
      <c r="BI14" s="66">
        <f t="shared" si="4"/>
        <v>0</v>
      </c>
      <c r="BJ14" s="40">
        <f t="shared" si="13"/>
        <v>500</v>
      </c>
      <c r="BK14" s="41"/>
    </row>
    <row r="15" spans="1:63" s="8" customFormat="1" ht="27.75" customHeight="1">
      <c r="A15" s="9">
        <v>9</v>
      </c>
      <c r="B15" s="10"/>
      <c r="C15" s="7">
        <v>500</v>
      </c>
      <c r="D15" s="18"/>
      <c r="E15" s="70">
        <f t="shared" si="0"/>
        <v>500</v>
      </c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0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1"/>
        <v>0</v>
      </c>
      <c r="AQ15" s="66">
        <f t="shared" si="2"/>
        <v>0</v>
      </c>
      <c r="AR15" s="29"/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0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3"/>
        <v>0</v>
      </c>
      <c r="BI15" s="66">
        <f t="shared" si="4"/>
        <v>0</v>
      </c>
      <c r="BJ15" s="40">
        <f t="shared" si="13"/>
        <v>500</v>
      </c>
      <c r="BK15" s="41"/>
    </row>
    <row r="16" spans="1:63" s="8" customFormat="1" ht="27.75" customHeight="1">
      <c r="A16" s="9">
        <v>10</v>
      </c>
      <c r="B16" s="10"/>
      <c r="C16" s="7">
        <v>500</v>
      </c>
      <c r="D16" s="18"/>
      <c r="E16" s="70">
        <f t="shared" si="0"/>
        <v>500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1"/>
        <v>0</v>
      </c>
      <c r="AQ16" s="66">
        <f t="shared" si="2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3"/>
        <v>0</v>
      </c>
      <c r="BI16" s="66">
        <f t="shared" si="4"/>
        <v>0</v>
      </c>
      <c r="BJ16" s="40">
        <f t="shared" si="13"/>
        <v>500</v>
      </c>
      <c r="BK16" s="41"/>
    </row>
    <row r="17" spans="1:63" s="8" customFormat="1" ht="27.75" customHeight="1">
      <c r="A17" s="9">
        <v>11</v>
      </c>
      <c r="B17" s="10"/>
      <c r="C17" s="7">
        <v>500</v>
      </c>
      <c r="D17" s="18"/>
      <c r="E17" s="70">
        <f t="shared" si="0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1"/>
        <v>0</v>
      </c>
      <c r="AQ17" s="66">
        <f t="shared" si="2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3"/>
        <v>0</v>
      </c>
      <c r="BI17" s="66">
        <f t="shared" si="4"/>
        <v>0</v>
      </c>
      <c r="BJ17" s="40">
        <f t="shared" si="13"/>
        <v>500</v>
      </c>
      <c r="BK17" s="41"/>
    </row>
    <row r="18" spans="1:63" s="8" customFormat="1" ht="27.75" customHeight="1">
      <c r="A18" s="9">
        <v>12</v>
      </c>
      <c r="B18" s="10"/>
      <c r="C18" s="7">
        <v>500</v>
      </c>
      <c r="D18" s="18"/>
      <c r="E18" s="70">
        <f t="shared" si="0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1"/>
        <v>0</v>
      </c>
      <c r="AQ18" s="66">
        <f t="shared" si="2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3"/>
        <v>0</v>
      </c>
      <c r="BI18" s="66">
        <f t="shared" si="4"/>
        <v>0</v>
      </c>
      <c r="BJ18" s="40">
        <f t="shared" si="13"/>
        <v>500</v>
      </c>
      <c r="BK18" s="41"/>
    </row>
    <row r="19" spans="1:63" s="8" customFormat="1" ht="27.75" customHeight="1">
      <c r="A19" s="9">
        <v>13</v>
      </c>
      <c r="B19" s="10"/>
      <c r="C19" s="7">
        <v>500</v>
      </c>
      <c r="D19" s="18"/>
      <c r="E19" s="70">
        <f t="shared" si="0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1"/>
        <v>0</v>
      </c>
      <c r="AQ19" s="66">
        <f t="shared" si="2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3"/>
        <v>0</v>
      </c>
      <c r="BI19" s="66">
        <f t="shared" si="4"/>
        <v>0</v>
      </c>
      <c r="BJ19" s="40">
        <f t="shared" si="13"/>
        <v>500</v>
      </c>
      <c r="BK19" s="41"/>
    </row>
    <row r="20" spans="1:63" s="8" customFormat="1" ht="27.75" customHeight="1">
      <c r="A20" s="9">
        <v>14</v>
      </c>
      <c r="B20" s="10"/>
      <c r="C20" s="7">
        <v>500</v>
      </c>
      <c r="D20" s="18"/>
      <c r="E20" s="70">
        <f t="shared" si="0"/>
        <v>500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8">
        <f t="shared" si="5"/>
        <v>0</v>
      </c>
      <c r="W20" s="30">
        <f t="shared" si="6"/>
        <v>0</v>
      </c>
      <c r="X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58">
        <f t="shared" si="7"/>
        <v>0</v>
      </c>
      <c r="AO20" s="30">
        <f t="shared" si="8"/>
        <v>0</v>
      </c>
      <c r="AP20" s="63">
        <f t="shared" si="1"/>
        <v>0</v>
      </c>
      <c r="AQ20" s="66">
        <f t="shared" si="2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3"/>
        <v>0</v>
      </c>
      <c r="BI20" s="66">
        <f t="shared" si="4"/>
        <v>0</v>
      </c>
      <c r="BJ20" s="40">
        <f t="shared" si="13"/>
        <v>500</v>
      </c>
      <c r="BK20" s="41"/>
    </row>
    <row r="21" spans="1:63" s="8" customFormat="1" ht="27.75" customHeight="1">
      <c r="A21" s="9">
        <v>15</v>
      </c>
      <c r="B21" s="10"/>
      <c r="C21" s="7">
        <v>500</v>
      </c>
      <c r="D21" s="18"/>
      <c r="E21" s="70">
        <f t="shared" si="0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1"/>
        <v>0</v>
      </c>
      <c r="AQ21" s="66">
        <f t="shared" si="2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3"/>
        <v>0</v>
      </c>
      <c r="BI21" s="66">
        <f t="shared" si="4"/>
        <v>0</v>
      </c>
      <c r="BJ21" s="40">
        <f t="shared" si="13"/>
        <v>500</v>
      </c>
      <c r="BK21" s="41"/>
    </row>
    <row r="22" spans="1:63" s="8" customFormat="1" ht="27.75" customHeight="1">
      <c r="A22" s="9">
        <v>16</v>
      </c>
      <c r="B22" s="10"/>
      <c r="C22" s="7">
        <v>500</v>
      </c>
      <c r="D22" s="18"/>
      <c r="E22" s="70">
        <f t="shared" si="0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1"/>
        <v>0</v>
      </c>
      <c r="AQ22" s="66">
        <f t="shared" si="2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 t="shared" si="11"/>
        <v>0</v>
      </c>
      <c r="BG22" s="39">
        <f t="shared" si="12"/>
        <v>0</v>
      </c>
      <c r="BH22" s="63">
        <f t="shared" si="3"/>
        <v>0</v>
      </c>
      <c r="BI22" s="66">
        <f t="shared" si="4"/>
        <v>0</v>
      </c>
      <c r="BJ22" s="40">
        <f t="shared" si="13"/>
        <v>500</v>
      </c>
      <c r="BK22" s="41"/>
    </row>
    <row r="23" spans="1:63" s="8" customFormat="1" ht="27.75" customHeight="1">
      <c r="A23" s="9">
        <v>17</v>
      </c>
      <c r="B23" s="10"/>
      <c r="C23" s="7">
        <v>500</v>
      </c>
      <c r="D23" s="18"/>
      <c r="E23" s="70">
        <f t="shared" si="0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1"/>
        <v>0</v>
      </c>
      <c r="AQ23" s="66">
        <f t="shared" si="2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3"/>
        <v>0</v>
      </c>
      <c r="BI23" s="66">
        <f t="shared" si="4"/>
        <v>0</v>
      </c>
      <c r="BJ23" s="40">
        <f t="shared" si="13"/>
        <v>500</v>
      </c>
      <c r="BK23" s="41"/>
    </row>
    <row r="24" spans="1:63" s="8" customFormat="1" ht="27.75" customHeight="1">
      <c r="A24" s="9">
        <v>18</v>
      </c>
      <c r="B24" s="10"/>
      <c r="C24" s="7">
        <v>500</v>
      </c>
      <c r="D24" s="18"/>
      <c r="E24" s="70">
        <f t="shared" si="0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1"/>
        <v>0</v>
      </c>
      <c r="AQ24" s="66">
        <f t="shared" si="2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3"/>
        <v>0</v>
      </c>
      <c r="BI24" s="66">
        <f t="shared" si="4"/>
        <v>0</v>
      </c>
      <c r="BJ24" s="40">
        <f t="shared" si="13"/>
        <v>500</v>
      </c>
      <c r="BK24" s="41"/>
    </row>
    <row r="25" spans="1:63" s="8" customFormat="1" ht="27.75" customHeight="1">
      <c r="A25" s="9">
        <v>19</v>
      </c>
      <c r="B25" s="10"/>
      <c r="C25" s="7">
        <v>500</v>
      </c>
      <c r="D25" s="18"/>
      <c r="E25" s="70">
        <f t="shared" si="0"/>
        <v>500</v>
      </c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8">
        <f t="shared" si="5"/>
        <v>0</v>
      </c>
      <c r="W25" s="30">
        <f t="shared" si="6"/>
        <v>0</v>
      </c>
      <c r="X25" s="29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58">
        <f t="shared" si="7"/>
        <v>0</v>
      </c>
      <c r="AO25" s="30">
        <f t="shared" si="8"/>
        <v>0</v>
      </c>
      <c r="AP25" s="63">
        <f t="shared" si="1"/>
        <v>0</v>
      </c>
      <c r="AQ25" s="66">
        <f t="shared" si="2"/>
        <v>0</v>
      </c>
      <c r="AR25" s="29"/>
      <c r="AS25" s="18"/>
      <c r="AT25" s="18"/>
      <c r="AU25" s="18"/>
      <c r="AV25" s="18"/>
      <c r="AW25" s="18"/>
      <c r="AX25" s="58">
        <f t="shared" si="9"/>
        <v>0</v>
      </c>
      <c r="AY25" s="39">
        <f t="shared" si="10"/>
        <v>0</v>
      </c>
      <c r="AZ25" s="29"/>
      <c r="BA25" s="18"/>
      <c r="BB25" s="18"/>
      <c r="BC25" s="18"/>
      <c r="BD25" s="18"/>
      <c r="BE25" s="18"/>
      <c r="BF25" s="58">
        <f>SUM(BA25:BE25)</f>
        <v>0</v>
      </c>
      <c r="BG25" s="39">
        <f>SUM(AZ25:BE25)</f>
        <v>0</v>
      </c>
      <c r="BH25" s="63">
        <f t="shared" si="3"/>
        <v>0</v>
      </c>
      <c r="BI25" s="66">
        <f t="shared" si="4"/>
        <v>0</v>
      </c>
      <c r="BJ25" s="40">
        <f>E25+AQ25+BI25</f>
        <v>500</v>
      </c>
      <c r="BK25" s="41"/>
    </row>
    <row r="26" spans="1:63" s="8" customFormat="1" ht="27.75" customHeight="1" thickBot="1">
      <c r="A26" s="11">
        <v>20</v>
      </c>
      <c r="B26" s="12"/>
      <c r="C26" s="13">
        <v>500</v>
      </c>
      <c r="D26" s="19"/>
      <c r="E26" s="71">
        <f t="shared" si="0"/>
        <v>500</v>
      </c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9">
        <f>SUM(G26:U26)</f>
        <v>0</v>
      </c>
      <c r="W26" s="32">
        <f>SUM(F26:U26)</f>
        <v>0</v>
      </c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9">
        <f t="shared" si="7"/>
        <v>0</v>
      </c>
      <c r="AO26" s="32">
        <f t="shared" si="8"/>
        <v>0</v>
      </c>
      <c r="AP26" s="64">
        <f t="shared" si="1"/>
        <v>0</v>
      </c>
      <c r="AQ26" s="67">
        <f t="shared" si="2"/>
        <v>0</v>
      </c>
      <c r="AR26" s="31"/>
      <c r="AS26" s="19"/>
      <c r="AT26" s="19"/>
      <c r="AU26" s="19"/>
      <c r="AV26" s="19"/>
      <c r="AW26" s="19"/>
      <c r="AX26" s="59">
        <f>SUM(AS26:AW26)</f>
        <v>0</v>
      </c>
      <c r="AY26" s="32">
        <f>SUM(AR26:AW26)</f>
        <v>0</v>
      </c>
      <c r="AZ26" s="31"/>
      <c r="BA26" s="19"/>
      <c r="BB26" s="19"/>
      <c r="BC26" s="19"/>
      <c r="BD26" s="19"/>
      <c r="BE26" s="19"/>
      <c r="BF26" s="59">
        <f>SUM(BA26:BE26)</f>
        <v>0</v>
      </c>
      <c r="BG26" s="32">
        <f>SUM(AZ26:BE26)</f>
        <v>0</v>
      </c>
      <c r="BH26" s="64">
        <f t="shared" si="3"/>
        <v>0</v>
      </c>
      <c r="BI26" s="67">
        <f t="shared" si="4"/>
        <v>0</v>
      </c>
      <c r="BJ26" s="42">
        <f>E26+AQ26+BI26</f>
        <v>500</v>
      </c>
      <c r="BK26" s="43"/>
    </row>
    <row r="27" spans="7:39" ht="12.7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</sheetData>
  <mergeCells count="5">
    <mergeCell ref="A1:BK1"/>
    <mergeCell ref="F3:W3"/>
    <mergeCell ref="X3:AO3"/>
    <mergeCell ref="AR3:AY3"/>
    <mergeCell ref="AZ3:BG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26"/>
  <sheetViews>
    <sheetView zoomScale="75" zoomScaleNormal="75" workbookViewId="0" topLeftCell="E1">
      <selection activeCell="BU12" sqref="BU12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1" width="5.7109375" style="16" hidden="1" customWidth="1"/>
    <col min="22" max="22" width="5.7109375" style="16" customWidth="1"/>
    <col min="23" max="23" width="6.7109375" style="45" customWidth="1"/>
    <col min="24" max="24" width="6.7109375" style="28" customWidth="1"/>
    <col min="25" max="39" width="5.7109375" style="16" hidden="1" customWidth="1"/>
    <col min="40" max="40" width="5.7109375" style="16" customWidth="1"/>
    <col min="41" max="43" width="6.7109375" style="45" customWidth="1"/>
    <col min="44" max="44" width="6.7109375" style="28" customWidth="1"/>
    <col min="45" max="49" width="5.7109375" style="16" hidden="1" customWidth="1"/>
    <col min="50" max="50" width="5.7109375" style="16" customWidth="1"/>
    <col min="51" max="51" width="6.7109375" style="28" customWidth="1"/>
    <col min="52" max="52" width="6.7109375" style="28" hidden="1" customWidth="1"/>
    <col min="53" max="58" width="5.7109375" style="16" hidden="1" customWidth="1"/>
    <col min="59" max="59" width="6.7109375" style="28" hidden="1" customWidth="1"/>
    <col min="60" max="61" width="6.7109375" style="45" hidden="1" customWidth="1"/>
    <col min="62" max="62" width="8.7109375" style="28" customWidth="1"/>
    <col min="63" max="63" width="5.7109375" style="16" customWidth="1"/>
  </cols>
  <sheetData>
    <row r="1" spans="1:63" s="2" customFormat="1" ht="2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</row>
    <row r="2" spans="1:63" s="2" customFormat="1" ht="20.25">
      <c r="A2" s="55"/>
      <c r="B2" s="55"/>
      <c r="C2" s="55"/>
      <c r="D2" s="55"/>
      <c r="E2" s="55"/>
      <c r="F2" s="75" t="s">
        <v>45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 t="s">
        <v>46</v>
      </c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55"/>
      <c r="AQ2" s="55"/>
      <c r="AR2" s="77" t="s">
        <v>47</v>
      </c>
      <c r="AS2" s="77"/>
      <c r="AT2" s="77"/>
      <c r="AU2" s="77"/>
      <c r="AV2" s="77"/>
      <c r="AW2" s="77"/>
      <c r="AX2" s="77"/>
      <c r="AY2" s="77"/>
      <c r="AZ2" s="78" t="s">
        <v>43</v>
      </c>
      <c r="BA2" s="78"/>
      <c r="BB2" s="78"/>
      <c r="BC2" s="78"/>
      <c r="BD2" s="78"/>
      <c r="BE2" s="78"/>
      <c r="BF2" s="78"/>
      <c r="BG2" s="78"/>
      <c r="BH2" s="55"/>
      <c r="BI2" s="55"/>
      <c r="BJ2" s="55"/>
      <c r="BK2" s="55"/>
    </row>
    <row r="3" spans="1:63" s="2" customFormat="1" ht="3.75" customHeight="1" thickBot="1">
      <c r="A3" s="4"/>
      <c r="B3" s="3"/>
      <c r="C3" s="4"/>
      <c r="D3" s="4"/>
      <c r="E3" s="3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6"/>
      <c r="W3" s="3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16"/>
      <c r="AO3" s="35"/>
      <c r="AP3" s="35"/>
      <c r="AQ3" s="35"/>
      <c r="AR3" s="4"/>
      <c r="AS3" s="4"/>
      <c r="AT3" s="4"/>
      <c r="AU3" s="4"/>
      <c r="AV3" s="4"/>
      <c r="AW3" s="4"/>
      <c r="AX3" s="16"/>
      <c r="AY3" s="36"/>
      <c r="AZ3" s="4"/>
      <c r="BA3" s="4"/>
      <c r="BB3" s="4"/>
      <c r="BC3" s="4"/>
      <c r="BD3" s="4"/>
      <c r="BE3" s="4"/>
      <c r="BF3" s="16"/>
      <c r="BG3" s="36"/>
      <c r="BH3" s="35"/>
      <c r="BI3" s="35"/>
      <c r="BJ3" s="36"/>
      <c r="BK3" s="4"/>
    </row>
    <row r="4" spans="1:63" s="2" customFormat="1" ht="139.5" customHeight="1">
      <c r="A4" s="50"/>
      <c r="B4" s="51" t="s">
        <v>0</v>
      </c>
      <c r="C4" s="46" t="s">
        <v>2</v>
      </c>
      <c r="D4" s="47" t="s">
        <v>3</v>
      </c>
      <c r="E4" s="68" t="s">
        <v>1</v>
      </c>
      <c r="F4" s="47" t="s">
        <v>4</v>
      </c>
      <c r="G4" s="47" t="s">
        <v>26</v>
      </c>
      <c r="H4" s="47" t="s">
        <v>6</v>
      </c>
      <c r="I4" s="48" t="s">
        <v>27</v>
      </c>
      <c r="J4" s="48" t="s">
        <v>28</v>
      </c>
      <c r="K4" s="48" t="s">
        <v>29</v>
      </c>
      <c r="L4" s="48" t="s">
        <v>30</v>
      </c>
      <c r="M4" s="48" t="s">
        <v>31</v>
      </c>
      <c r="N4" s="48" t="s">
        <v>32</v>
      </c>
      <c r="O4" s="47" t="s">
        <v>7</v>
      </c>
      <c r="P4" s="48" t="s">
        <v>33</v>
      </c>
      <c r="Q4" s="48" t="s">
        <v>8</v>
      </c>
      <c r="R4" s="47" t="s">
        <v>9</v>
      </c>
      <c r="S4" s="48" t="s">
        <v>34</v>
      </c>
      <c r="T4" s="47" t="s">
        <v>10</v>
      </c>
      <c r="U4" s="48" t="s">
        <v>35</v>
      </c>
      <c r="V4" s="56" t="s">
        <v>11</v>
      </c>
      <c r="W4" s="52" t="s">
        <v>19</v>
      </c>
      <c r="X4" s="47" t="s">
        <v>4</v>
      </c>
      <c r="Y4" s="47" t="s">
        <v>26</v>
      </c>
      <c r="Z4" s="47" t="s">
        <v>6</v>
      </c>
      <c r="AA4" s="48" t="s">
        <v>27</v>
      </c>
      <c r="AB4" s="48" t="s">
        <v>28</v>
      </c>
      <c r="AC4" s="48" t="s">
        <v>29</v>
      </c>
      <c r="AD4" s="48" t="s">
        <v>30</v>
      </c>
      <c r="AE4" s="48" t="s">
        <v>31</v>
      </c>
      <c r="AF4" s="48" t="s">
        <v>32</v>
      </c>
      <c r="AG4" s="47" t="s">
        <v>7</v>
      </c>
      <c r="AH4" s="48" t="s">
        <v>33</v>
      </c>
      <c r="AI4" s="48" t="s">
        <v>8</v>
      </c>
      <c r="AJ4" s="47" t="s">
        <v>9</v>
      </c>
      <c r="AK4" s="48" t="s">
        <v>34</v>
      </c>
      <c r="AL4" s="47" t="s">
        <v>10</v>
      </c>
      <c r="AM4" s="48" t="s">
        <v>35</v>
      </c>
      <c r="AN4" s="56" t="s">
        <v>11</v>
      </c>
      <c r="AO4" s="52" t="s">
        <v>19</v>
      </c>
      <c r="AP4" s="60" t="s">
        <v>36</v>
      </c>
      <c r="AQ4" s="61" t="s">
        <v>37</v>
      </c>
      <c r="AR4" s="47" t="s">
        <v>12</v>
      </c>
      <c r="AS4" s="47" t="s">
        <v>5</v>
      </c>
      <c r="AT4" s="47" t="s">
        <v>13</v>
      </c>
      <c r="AU4" s="47" t="s">
        <v>14</v>
      </c>
      <c r="AV4" s="48" t="s">
        <v>15</v>
      </c>
      <c r="AW4" s="47" t="s">
        <v>16</v>
      </c>
      <c r="AX4" s="56" t="s">
        <v>17</v>
      </c>
      <c r="AY4" s="53" t="s">
        <v>20</v>
      </c>
      <c r="AZ4" s="47" t="s">
        <v>12</v>
      </c>
      <c r="BA4" s="47" t="s">
        <v>5</v>
      </c>
      <c r="BB4" s="47" t="s">
        <v>13</v>
      </c>
      <c r="BC4" s="47" t="s">
        <v>14</v>
      </c>
      <c r="BD4" s="48" t="s">
        <v>15</v>
      </c>
      <c r="BE4" s="47" t="s">
        <v>16</v>
      </c>
      <c r="BF4" s="56" t="s">
        <v>17</v>
      </c>
      <c r="BG4" s="53" t="s">
        <v>20</v>
      </c>
      <c r="BH4" s="60" t="s">
        <v>38</v>
      </c>
      <c r="BI4" s="61" t="s">
        <v>39</v>
      </c>
      <c r="BJ4" s="54" t="s">
        <v>21</v>
      </c>
      <c r="BK4" s="49" t="s">
        <v>18</v>
      </c>
    </row>
    <row r="5" spans="1:63" s="2" customFormat="1" ht="1.5" customHeight="1">
      <c r="A5" s="14"/>
      <c r="B5" s="25"/>
      <c r="C5" s="20"/>
      <c r="D5" s="20"/>
      <c r="E5" s="69"/>
      <c r="F5" s="20"/>
      <c r="G5" s="20"/>
      <c r="H5" s="20"/>
      <c r="I5" s="21"/>
      <c r="J5" s="21"/>
      <c r="K5" s="21"/>
      <c r="L5" s="21"/>
      <c r="M5" s="21"/>
      <c r="N5" s="21"/>
      <c r="O5" s="20"/>
      <c r="P5" s="21"/>
      <c r="Q5" s="21"/>
      <c r="R5" s="22"/>
      <c r="S5" s="23"/>
      <c r="T5" s="22"/>
      <c r="U5" s="23"/>
      <c r="V5" s="57"/>
      <c r="W5" s="24"/>
      <c r="X5" s="20"/>
      <c r="Y5" s="20"/>
      <c r="Z5" s="20"/>
      <c r="AA5" s="21"/>
      <c r="AB5" s="21"/>
      <c r="AC5" s="21"/>
      <c r="AD5" s="21"/>
      <c r="AE5" s="21"/>
      <c r="AF5" s="21"/>
      <c r="AG5" s="20"/>
      <c r="AH5" s="21"/>
      <c r="AI5" s="21"/>
      <c r="AJ5" s="22"/>
      <c r="AK5" s="23"/>
      <c r="AL5" s="22"/>
      <c r="AM5" s="23"/>
      <c r="AN5" s="57"/>
      <c r="AO5" s="24"/>
      <c r="AP5" s="62"/>
      <c r="AQ5" s="65"/>
      <c r="AR5" s="22"/>
      <c r="AS5" s="22"/>
      <c r="AT5" s="22"/>
      <c r="AU5" s="22"/>
      <c r="AV5" s="23"/>
      <c r="AW5" s="22"/>
      <c r="AX5" s="57"/>
      <c r="AY5" s="24"/>
      <c r="AZ5" s="22"/>
      <c r="BA5" s="22"/>
      <c r="BB5" s="22"/>
      <c r="BC5" s="22"/>
      <c r="BD5" s="23"/>
      <c r="BE5" s="22"/>
      <c r="BF5" s="57"/>
      <c r="BG5" s="24"/>
      <c r="BH5" s="62"/>
      <c r="BI5" s="65"/>
      <c r="BJ5" s="26"/>
      <c r="BK5" s="27"/>
    </row>
    <row r="6" spans="1:63" s="8" customFormat="1" ht="27.75" customHeight="1">
      <c r="A6" s="5">
        <v>1</v>
      </c>
      <c r="B6" s="6" t="s">
        <v>22</v>
      </c>
      <c r="C6" s="15">
        <v>500</v>
      </c>
      <c r="D6" s="17">
        <v>200</v>
      </c>
      <c r="E6" s="70">
        <f>SUM(C6:D6)</f>
        <v>700</v>
      </c>
      <c r="F6" s="29">
        <v>40</v>
      </c>
      <c r="G6" s="17">
        <v>5</v>
      </c>
      <c r="H6" s="17"/>
      <c r="I6" s="17"/>
      <c r="J6" s="17">
        <v>5</v>
      </c>
      <c r="K6" s="17"/>
      <c r="L6" s="17"/>
      <c r="M6" s="18"/>
      <c r="N6" s="17"/>
      <c r="O6" s="17"/>
      <c r="P6" s="17"/>
      <c r="Q6" s="17"/>
      <c r="R6" s="17"/>
      <c r="S6" s="17"/>
      <c r="T6" s="17"/>
      <c r="U6" s="17"/>
      <c r="V6" s="58">
        <f>SUM(G6:U6)</f>
        <v>10</v>
      </c>
      <c r="W6" s="30">
        <f>SUM(F6:U6)</f>
        <v>50</v>
      </c>
      <c r="X6" s="29">
        <v>40</v>
      </c>
      <c r="Y6" s="17">
        <v>10</v>
      </c>
      <c r="Z6" s="17"/>
      <c r="AA6" s="17">
        <v>10</v>
      </c>
      <c r="AB6" s="17"/>
      <c r="AC6" s="17"/>
      <c r="AD6" s="17"/>
      <c r="AE6" s="18"/>
      <c r="AF6" s="17"/>
      <c r="AG6" s="17"/>
      <c r="AH6" s="17"/>
      <c r="AI6" s="17"/>
      <c r="AJ6" s="17"/>
      <c r="AK6" s="17"/>
      <c r="AL6" s="17"/>
      <c r="AM6" s="17"/>
      <c r="AN6" s="58">
        <f>SUM(Y6:AM6)</f>
        <v>20</v>
      </c>
      <c r="AO6" s="30">
        <f>SUM(X6:AM6)</f>
        <v>60</v>
      </c>
      <c r="AP6" s="63">
        <f>MAX(W6,AO6)</f>
        <v>60</v>
      </c>
      <c r="AQ6" s="66">
        <f>IF(MIN(W6,AO6)=0,AP6,MIN(W6,AO6))</f>
        <v>50</v>
      </c>
      <c r="AR6" s="29">
        <v>50</v>
      </c>
      <c r="AS6" s="17"/>
      <c r="AT6" s="17"/>
      <c r="AU6" s="17"/>
      <c r="AV6" s="17">
        <v>5</v>
      </c>
      <c r="AW6" s="17"/>
      <c r="AX6" s="58">
        <f>SUM(AS6:AW6)</f>
        <v>5</v>
      </c>
      <c r="AY6" s="30">
        <f>SUM(AR6:AW6)</f>
        <v>55</v>
      </c>
      <c r="AZ6" s="29"/>
      <c r="BA6" s="17"/>
      <c r="BB6" s="17"/>
      <c r="BC6" s="17"/>
      <c r="BD6" s="17"/>
      <c r="BE6" s="17"/>
      <c r="BF6" s="58">
        <f>SUM(BA6:BE6)</f>
        <v>0</v>
      </c>
      <c r="BG6" s="30">
        <f>SUM(AZ6:BE6)</f>
        <v>0</v>
      </c>
      <c r="BH6" s="63">
        <f>MAX(AY6,BG6)</f>
        <v>55</v>
      </c>
      <c r="BI6" s="66">
        <f>IF(MIN(AY6,BG6)=0,BH6,MIN(AY6,BG6))</f>
        <v>55</v>
      </c>
      <c r="BJ6" s="37">
        <f>E6-AQ6-BI6</f>
        <v>595</v>
      </c>
      <c r="BK6" s="38"/>
    </row>
    <row r="7" spans="1:63" s="8" customFormat="1" ht="27.75" customHeight="1">
      <c r="A7" s="9">
        <v>2</v>
      </c>
      <c r="B7" s="10" t="s">
        <v>23</v>
      </c>
      <c r="C7" s="7">
        <v>500</v>
      </c>
      <c r="D7" s="18"/>
      <c r="E7" s="70">
        <f aca="true" t="shared" si="0" ref="E7:E25">SUM(C7:D7)</f>
        <v>500</v>
      </c>
      <c r="F7" s="29">
        <v>3</v>
      </c>
      <c r="G7" s="18"/>
      <c r="H7" s="18"/>
      <c r="I7" s="18"/>
      <c r="J7" s="18"/>
      <c r="K7" s="18"/>
      <c r="L7" s="18">
        <v>9</v>
      </c>
      <c r="M7" s="18"/>
      <c r="N7" s="18"/>
      <c r="O7" s="18"/>
      <c r="P7" s="18"/>
      <c r="Q7" s="18"/>
      <c r="R7" s="18"/>
      <c r="S7" s="18"/>
      <c r="T7" s="18"/>
      <c r="U7" s="18"/>
      <c r="V7" s="58">
        <f>SUM(G7:U7)</f>
        <v>9</v>
      </c>
      <c r="W7" s="30">
        <f>SUM(F7:U7)</f>
        <v>12</v>
      </c>
      <c r="X7" s="29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58">
        <f>SUM(Y7:AM7)</f>
        <v>0</v>
      </c>
      <c r="AO7" s="30">
        <f>SUM(X7:AM7)</f>
        <v>0</v>
      </c>
      <c r="AP7" s="63">
        <f aca="true" t="shared" si="1" ref="AP7:AP25">MAX(W7,AO7)</f>
        <v>12</v>
      </c>
      <c r="AQ7" s="66">
        <f aca="true" t="shared" si="2" ref="AQ7:AQ25">IF(MIN(W7,AO7)=0,AP7,MIN(W7,AO7))</f>
        <v>12</v>
      </c>
      <c r="AR7" s="29"/>
      <c r="AS7" s="18"/>
      <c r="AT7" s="18">
        <v>6</v>
      </c>
      <c r="AU7" s="18"/>
      <c r="AV7" s="18"/>
      <c r="AW7" s="18"/>
      <c r="AX7" s="58">
        <f>SUM(AS7:AW7)</f>
        <v>6</v>
      </c>
      <c r="AY7" s="39">
        <f>SUM(AR7:AW7)</f>
        <v>6</v>
      </c>
      <c r="AZ7" s="29"/>
      <c r="BA7" s="18"/>
      <c r="BB7" s="18"/>
      <c r="BC7" s="18"/>
      <c r="BD7" s="18"/>
      <c r="BE7" s="18"/>
      <c r="BF7" s="58">
        <f>SUM(BA7:BE7)</f>
        <v>0</v>
      </c>
      <c r="BG7" s="39">
        <f>SUM(AZ7:BE7)</f>
        <v>0</v>
      </c>
      <c r="BH7" s="63">
        <f aca="true" t="shared" si="3" ref="BH7:BH25">MAX(AY7,BG7)</f>
        <v>6</v>
      </c>
      <c r="BI7" s="66">
        <f aca="true" t="shared" si="4" ref="BI7:BI25">IF(MIN(AY7,BG7)=0,BH7,MIN(AY7,BG7))</f>
        <v>6</v>
      </c>
      <c r="BJ7" s="40">
        <f>E7-AQ7-BI7</f>
        <v>482</v>
      </c>
      <c r="BK7" s="41"/>
    </row>
    <row r="8" spans="1:63" s="8" customFormat="1" ht="27.75" customHeight="1">
      <c r="A8" s="9">
        <v>3</v>
      </c>
      <c r="B8" s="10" t="s">
        <v>24</v>
      </c>
      <c r="C8" s="7">
        <v>500</v>
      </c>
      <c r="D8" s="18"/>
      <c r="E8" s="70">
        <f t="shared" si="0"/>
        <v>500</v>
      </c>
      <c r="F8" s="29">
        <v>4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58">
        <f aca="true" t="shared" si="5" ref="V8:V24">SUM(G8:U8)</f>
        <v>0</v>
      </c>
      <c r="W8" s="30">
        <f aca="true" t="shared" si="6" ref="W8:W24">SUM(F8:U8)</f>
        <v>4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 aca="true" t="shared" si="7" ref="AN8:AN25">SUM(Y8:AM8)</f>
        <v>0</v>
      </c>
      <c r="AO8" s="30">
        <f aca="true" t="shared" si="8" ref="AO8:AO25">SUM(X8:AM8)</f>
        <v>0</v>
      </c>
      <c r="AP8" s="63">
        <f t="shared" si="1"/>
        <v>4</v>
      </c>
      <c r="AQ8" s="66">
        <f t="shared" si="2"/>
        <v>4</v>
      </c>
      <c r="AR8" s="29"/>
      <c r="AS8" s="18"/>
      <c r="AT8" s="18"/>
      <c r="AU8" s="18">
        <v>5</v>
      </c>
      <c r="AV8" s="18"/>
      <c r="AW8" s="18">
        <v>10</v>
      </c>
      <c r="AX8" s="58">
        <f aca="true" t="shared" si="9" ref="AX8:AX24">SUM(AS8:AW8)</f>
        <v>15</v>
      </c>
      <c r="AY8" s="39">
        <f aca="true" t="shared" si="10" ref="AY8:AY24">SUM(AR8:AW8)</f>
        <v>15</v>
      </c>
      <c r="AZ8" s="29"/>
      <c r="BA8" s="18"/>
      <c r="BB8" s="18"/>
      <c r="BC8" s="18"/>
      <c r="BD8" s="18"/>
      <c r="BE8" s="18"/>
      <c r="BF8" s="58">
        <f aca="true" t="shared" si="11" ref="BF8:BF21">SUM(BA8:BE8)</f>
        <v>0</v>
      </c>
      <c r="BG8" s="39">
        <f aca="true" t="shared" si="12" ref="BG8:BG21">SUM(AZ8:BE8)</f>
        <v>0</v>
      </c>
      <c r="BH8" s="63">
        <f t="shared" si="3"/>
        <v>15</v>
      </c>
      <c r="BI8" s="66">
        <f t="shared" si="4"/>
        <v>15</v>
      </c>
      <c r="BJ8" s="40">
        <f aca="true" t="shared" si="13" ref="BJ8:BJ23">E8-AQ8-BI8</f>
        <v>481</v>
      </c>
      <c r="BK8" s="41"/>
    </row>
    <row r="9" spans="1:63" s="8" customFormat="1" ht="27.75" customHeight="1">
      <c r="A9" s="9">
        <v>4</v>
      </c>
      <c r="B9" s="10" t="s">
        <v>25</v>
      </c>
      <c r="C9" s="7">
        <v>500</v>
      </c>
      <c r="D9" s="18"/>
      <c r="E9" s="70">
        <f t="shared" si="0"/>
        <v>500</v>
      </c>
      <c r="F9" s="29"/>
      <c r="G9" s="18"/>
      <c r="H9" s="18"/>
      <c r="I9" s="18"/>
      <c r="J9" s="18">
        <v>10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58">
        <f t="shared" si="5"/>
        <v>10</v>
      </c>
      <c r="W9" s="30">
        <f t="shared" si="6"/>
        <v>10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t="shared" si="7"/>
        <v>0</v>
      </c>
      <c r="AO9" s="30">
        <f t="shared" si="8"/>
        <v>0</v>
      </c>
      <c r="AP9" s="63">
        <f t="shared" si="1"/>
        <v>10</v>
      </c>
      <c r="AQ9" s="66">
        <f t="shared" si="2"/>
        <v>10</v>
      </c>
      <c r="AR9" s="29"/>
      <c r="AS9" s="18"/>
      <c r="AT9" s="18"/>
      <c r="AU9" s="18"/>
      <c r="AV9" s="18">
        <v>15</v>
      </c>
      <c r="AW9" s="18"/>
      <c r="AX9" s="58">
        <f t="shared" si="9"/>
        <v>15</v>
      </c>
      <c r="AY9" s="39">
        <f t="shared" si="10"/>
        <v>15</v>
      </c>
      <c r="AZ9" s="29"/>
      <c r="BA9" s="18"/>
      <c r="BB9" s="18"/>
      <c r="BC9" s="18"/>
      <c r="BD9" s="18"/>
      <c r="BE9" s="18"/>
      <c r="BF9" s="58">
        <f t="shared" si="11"/>
        <v>0</v>
      </c>
      <c r="BG9" s="39">
        <f t="shared" si="12"/>
        <v>0</v>
      </c>
      <c r="BH9" s="63">
        <f t="shared" si="3"/>
        <v>15</v>
      </c>
      <c r="BI9" s="66">
        <f t="shared" si="4"/>
        <v>15</v>
      </c>
      <c r="BJ9" s="40">
        <f t="shared" si="13"/>
        <v>475</v>
      </c>
      <c r="BK9" s="41"/>
    </row>
    <row r="10" spans="1:63" s="8" customFormat="1" ht="27.75" customHeight="1">
      <c r="A10" s="9">
        <v>5</v>
      </c>
      <c r="B10" s="10"/>
      <c r="C10" s="7">
        <v>500</v>
      </c>
      <c r="D10" s="18"/>
      <c r="E10" s="70">
        <f t="shared" si="0"/>
        <v>500</v>
      </c>
      <c r="F10" s="2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8">
        <f t="shared" si="5"/>
        <v>0</v>
      </c>
      <c r="W10" s="30">
        <f t="shared" si="6"/>
        <v>0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1"/>
        <v>0</v>
      </c>
      <c r="AQ10" s="66">
        <f t="shared" si="2"/>
        <v>0</v>
      </c>
      <c r="AR10" s="29"/>
      <c r="AS10" s="18"/>
      <c r="AT10" s="18"/>
      <c r="AU10" s="18"/>
      <c r="AV10" s="18"/>
      <c r="AW10" s="18"/>
      <c r="AX10" s="58">
        <f t="shared" si="9"/>
        <v>0</v>
      </c>
      <c r="AY10" s="39">
        <f t="shared" si="10"/>
        <v>0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3"/>
        <v>0</v>
      </c>
      <c r="BI10" s="66">
        <f t="shared" si="4"/>
        <v>0</v>
      </c>
      <c r="BJ10" s="40">
        <f t="shared" si="13"/>
        <v>500</v>
      </c>
      <c r="BK10" s="41"/>
    </row>
    <row r="11" spans="1:63" s="8" customFormat="1" ht="27.75" customHeight="1">
      <c r="A11" s="9">
        <v>6</v>
      </c>
      <c r="B11" s="10"/>
      <c r="C11" s="7">
        <v>500</v>
      </c>
      <c r="D11" s="18"/>
      <c r="E11" s="70">
        <f t="shared" si="0"/>
        <v>500</v>
      </c>
      <c r="F11" s="2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8">
        <f t="shared" si="5"/>
        <v>0</v>
      </c>
      <c r="W11" s="30">
        <f t="shared" si="6"/>
        <v>0</v>
      </c>
      <c r="X11" s="2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8">
        <f t="shared" si="7"/>
        <v>0</v>
      </c>
      <c r="AO11" s="30">
        <f t="shared" si="8"/>
        <v>0</v>
      </c>
      <c r="AP11" s="63">
        <f t="shared" si="1"/>
        <v>0</v>
      </c>
      <c r="AQ11" s="66">
        <f t="shared" si="2"/>
        <v>0</v>
      </c>
      <c r="AR11" s="29"/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0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3"/>
        <v>0</v>
      </c>
      <c r="BI11" s="66">
        <f t="shared" si="4"/>
        <v>0</v>
      </c>
      <c r="BJ11" s="40">
        <f t="shared" si="13"/>
        <v>500</v>
      </c>
      <c r="BK11" s="41"/>
    </row>
    <row r="12" spans="1:63" s="8" customFormat="1" ht="27.75" customHeight="1">
      <c r="A12" s="9">
        <v>7</v>
      </c>
      <c r="B12" s="10"/>
      <c r="C12" s="7">
        <v>500</v>
      </c>
      <c r="D12" s="18"/>
      <c r="E12" s="70">
        <f t="shared" si="0"/>
        <v>500</v>
      </c>
      <c r="F12" s="2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8">
        <f t="shared" si="5"/>
        <v>0</v>
      </c>
      <c r="W12" s="30">
        <f t="shared" si="6"/>
        <v>0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1"/>
        <v>0</v>
      </c>
      <c r="AQ12" s="66">
        <f t="shared" si="2"/>
        <v>0</v>
      </c>
      <c r="AR12" s="29"/>
      <c r="AS12" s="18"/>
      <c r="AT12" s="18"/>
      <c r="AU12" s="18"/>
      <c r="AV12" s="18">
        <v>7</v>
      </c>
      <c r="AW12" s="18"/>
      <c r="AX12" s="58">
        <f t="shared" si="9"/>
        <v>7</v>
      </c>
      <c r="AY12" s="39">
        <f t="shared" si="10"/>
        <v>7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3"/>
        <v>7</v>
      </c>
      <c r="BI12" s="66">
        <f t="shared" si="4"/>
        <v>7</v>
      </c>
      <c r="BJ12" s="40">
        <f t="shared" si="13"/>
        <v>493</v>
      </c>
      <c r="BK12" s="41"/>
    </row>
    <row r="13" spans="1:63" s="8" customFormat="1" ht="27.75" customHeight="1">
      <c r="A13" s="9">
        <v>8</v>
      </c>
      <c r="B13" s="10"/>
      <c r="C13" s="7">
        <v>500</v>
      </c>
      <c r="D13" s="18"/>
      <c r="E13" s="70">
        <f t="shared" si="0"/>
        <v>500</v>
      </c>
      <c r="F13" s="2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8">
        <f t="shared" si="5"/>
        <v>0</v>
      </c>
      <c r="W13" s="30">
        <f t="shared" si="6"/>
        <v>0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1"/>
        <v>0</v>
      </c>
      <c r="AQ13" s="66">
        <f t="shared" si="2"/>
        <v>0</v>
      </c>
      <c r="AR13" s="29"/>
      <c r="AS13" s="18"/>
      <c r="AT13" s="18"/>
      <c r="AU13" s="18"/>
      <c r="AV13" s="18"/>
      <c r="AW13" s="18"/>
      <c r="AX13" s="58">
        <f t="shared" si="9"/>
        <v>0</v>
      </c>
      <c r="AY13" s="39">
        <f t="shared" si="10"/>
        <v>0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3"/>
        <v>0</v>
      </c>
      <c r="BI13" s="66">
        <f t="shared" si="4"/>
        <v>0</v>
      </c>
      <c r="BJ13" s="40">
        <f t="shared" si="13"/>
        <v>500</v>
      </c>
      <c r="BK13" s="41"/>
    </row>
    <row r="14" spans="1:63" s="8" customFormat="1" ht="27.75" customHeight="1">
      <c r="A14" s="9">
        <v>9</v>
      </c>
      <c r="B14" s="10"/>
      <c r="C14" s="7">
        <v>500</v>
      </c>
      <c r="D14" s="18"/>
      <c r="E14" s="70">
        <f t="shared" si="0"/>
        <v>500</v>
      </c>
      <c r="F14" s="2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8">
        <f t="shared" si="5"/>
        <v>0</v>
      </c>
      <c r="W14" s="30">
        <f t="shared" si="6"/>
        <v>0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1"/>
        <v>0</v>
      </c>
      <c r="AQ14" s="66">
        <f t="shared" si="2"/>
        <v>0</v>
      </c>
      <c r="AR14" s="29"/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0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3"/>
        <v>0</v>
      </c>
      <c r="BI14" s="66">
        <f t="shared" si="4"/>
        <v>0</v>
      </c>
      <c r="BJ14" s="40">
        <f t="shared" si="13"/>
        <v>500</v>
      </c>
      <c r="BK14" s="41"/>
    </row>
    <row r="15" spans="1:63" s="8" customFormat="1" ht="27.75" customHeight="1">
      <c r="A15" s="9">
        <v>10</v>
      </c>
      <c r="B15" s="10"/>
      <c r="C15" s="7">
        <v>500</v>
      </c>
      <c r="D15" s="18"/>
      <c r="E15" s="70">
        <f t="shared" si="0"/>
        <v>500</v>
      </c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0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1"/>
        <v>0</v>
      </c>
      <c r="AQ15" s="66">
        <f t="shared" si="2"/>
        <v>0</v>
      </c>
      <c r="AR15" s="29"/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0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3"/>
        <v>0</v>
      </c>
      <c r="BI15" s="66">
        <f t="shared" si="4"/>
        <v>0</v>
      </c>
      <c r="BJ15" s="40">
        <f t="shared" si="13"/>
        <v>500</v>
      </c>
      <c r="BK15" s="41"/>
    </row>
    <row r="16" spans="1:63" s="8" customFormat="1" ht="27.75" customHeight="1">
      <c r="A16" s="9">
        <v>11</v>
      </c>
      <c r="B16" s="10"/>
      <c r="C16" s="7">
        <v>500</v>
      </c>
      <c r="D16" s="18"/>
      <c r="E16" s="70">
        <f t="shared" si="0"/>
        <v>500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1"/>
        <v>0</v>
      </c>
      <c r="AQ16" s="66">
        <f t="shared" si="2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3"/>
        <v>0</v>
      </c>
      <c r="BI16" s="66">
        <f t="shared" si="4"/>
        <v>0</v>
      </c>
      <c r="BJ16" s="40">
        <f t="shared" si="13"/>
        <v>500</v>
      </c>
      <c r="BK16" s="41"/>
    </row>
    <row r="17" spans="1:63" s="8" customFormat="1" ht="27.75" customHeight="1">
      <c r="A17" s="9">
        <v>12</v>
      </c>
      <c r="B17" s="10"/>
      <c r="C17" s="7">
        <v>500</v>
      </c>
      <c r="D17" s="18"/>
      <c r="E17" s="70">
        <f t="shared" si="0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1"/>
        <v>0</v>
      </c>
      <c r="AQ17" s="66">
        <f t="shared" si="2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3"/>
        <v>0</v>
      </c>
      <c r="BI17" s="66">
        <f t="shared" si="4"/>
        <v>0</v>
      </c>
      <c r="BJ17" s="40">
        <f t="shared" si="13"/>
        <v>500</v>
      </c>
      <c r="BK17" s="41"/>
    </row>
    <row r="18" spans="1:63" s="8" customFormat="1" ht="27.75" customHeight="1">
      <c r="A18" s="9">
        <v>13</v>
      </c>
      <c r="B18" s="10"/>
      <c r="C18" s="7">
        <v>500</v>
      </c>
      <c r="D18" s="18"/>
      <c r="E18" s="70">
        <f t="shared" si="0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1"/>
        <v>0</v>
      </c>
      <c r="AQ18" s="66">
        <f t="shared" si="2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3"/>
        <v>0</v>
      </c>
      <c r="BI18" s="66">
        <f t="shared" si="4"/>
        <v>0</v>
      </c>
      <c r="BJ18" s="40">
        <f t="shared" si="13"/>
        <v>500</v>
      </c>
      <c r="BK18" s="41"/>
    </row>
    <row r="19" spans="1:63" s="8" customFormat="1" ht="27.75" customHeight="1">
      <c r="A19" s="9">
        <v>14</v>
      </c>
      <c r="B19" s="10"/>
      <c r="C19" s="7">
        <v>500</v>
      </c>
      <c r="D19" s="18"/>
      <c r="E19" s="70">
        <f t="shared" si="0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1"/>
        <v>0</v>
      </c>
      <c r="AQ19" s="66">
        <f t="shared" si="2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3"/>
        <v>0</v>
      </c>
      <c r="BI19" s="66">
        <f t="shared" si="4"/>
        <v>0</v>
      </c>
      <c r="BJ19" s="40">
        <f t="shared" si="13"/>
        <v>500</v>
      </c>
      <c r="BK19" s="41"/>
    </row>
    <row r="20" spans="1:63" s="8" customFormat="1" ht="27.75" customHeight="1">
      <c r="A20" s="9">
        <v>15</v>
      </c>
      <c r="B20" s="10"/>
      <c r="C20" s="7">
        <v>500</v>
      </c>
      <c r="D20" s="18"/>
      <c r="E20" s="70">
        <f t="shared" si="0"/>
        <v>500</v>
      </c>
      <c r="F20" s="29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58">
        <f t="shared" si="5"/>
        <v>0</v>
      </c>
      <c r="W20" s="30">
        <f t="shared" si="6"/>
        <v>0</v>
      </c>
      <c r="X20" s="29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58">
        <f t="shared" si="7"/>
        <v>0</v>
      </c>
      <c r="AO20" s="30">
        <f t="shared" si="8"/>
        <v>0</v>
      </c>
      <c r="AP20" s="63">
        <f t="shared" si="1"/>
        <v>0</v>
      </c>
      <c r="AQ20" s="66">
        <f t="shared" si="2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3"/>
        <v>0</v>
      </c>
      <c r="BI20" s="66">
        <f t="shared" si="4"/>
        <v>0</v>
      </c>
      <c r="BJ20" s="40">
        <f t="shared" si="13"/>
        <v>500</v>
      </c>
      <c r="BK20" s="41"/>
    </row>
    <row r="21" spans="1:63" s="8" customFormat="1" ht="27.75" customHeight="1">
      <c r="A21" s="9">
        <v>16</v>
      </c>
      <c r="B21" s="10"/>
      <c r="C21" s="7">
        <v>500</v>
      </c>
      <c r="D21" s="18"/>
      <c r="E21" s="70">
        <f t="shared" si="0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1"/>
        <v>0</v>
      </c>
      <c r="AQ21" s="66">
        <f t="shared" si="2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3"/>
        <v>0</v>
      </c>
      <c r="BI21" s="66">
        <f t="shared" si="4"/>
        <v>0</v>
      </c>
      <c r="BJ21" s="40">
        <f t="shared" si="13"/>
        <v>500</v>
      </c>
      <c r="BK21" s="41"/>
    </row>
    <row r="22" spans="1:63" s="8" customFormat="1" ht="27.75" customHeight="1">
      <c r="A22" s="9">
        <v>17</v>
      </c>
      <c r="B22" s="10"/>
      <c r="C22" s="7">
        <v>500</v>
      </c>
      <c r="D22" s="18"/>
      <c r="E22" s="70">
        <f t="shared" si="0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1"/>
        <v>0</v>
      </c>
      <c r="AQ22" s="66">
        <f t="shared" si="2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>SUM(BA22:BE22)</f>
        <v>0</v>
      </c>
      <c r="BG22" s="39">
        <f>SUM(AZ22:BE22)</f>
        <v>0</v>
      </c>
      <c r="BH22" s="63">
        <f t="shared" si="3"/>
        <v>0</v>
      </c>
      <c r="BI22" s="66">
        <f t="shared" si="4"/>
        <v>0</v>
      </c>
      <c r="BJ22" s="40">
        <f t="shared" si="13"/>
        <v>500</v>
      </c>
      <c r="BK22" s="41"/>
    </row>
    <row r="23" spans="1:63" s="8" customFormat="1" ht="27.75" customHeight="1">
      <c r="A23" s="9">
        <v>18</v>
      </c>
      <c r="B23" s="10"/>
      <c r="C23" s="7">
        <v>500</v>
      </c>
      <c r="D23" s="18"/>
      <c r="E23" s="70">
        <f t="shared" si="0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1"/>
        <v>0</v>
      </c>
      <c r="AQ23" s="66">
        <f t="shared" si="2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3"/>
        <v>0</v>
      </c>
      <c r="BI23" s="66">
        <f t="shared" si="4"/>
        <v>0</v>
      </c>
      <c r="BJ23" s="40">
        <f t="shared" si="13"/>
        <v>500</v>
      </c>
      <c r="BK23" s="41"/>
    </row>
    <row r="24" spans="1:63" s="8" customFormat="1" ht="27.75" customHeight="1">
      <c r="A24" s="9">
        <v>19</v>
      </c>
      <c r="B24" s="10"/>
      <c r="C24" s="7">
        <v>500</v>
      </c>
      <c r="D24" s="18"/>
      <c r="E24" s="70">
        <f t="shared" si="0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1"/>
        <v>0</v>
      </c>
      <c r="AQ24" s="66">
        <f t="shared" si="2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3"/>
        <v>0</v>
      </c>
      <c r="BI24" s="66">
        <f t="shared" si="4"/>
        <v>0</v>
      </c>
      <c r="BJ24" s="40">
        <f>E24+AQ24+BI24</f>
        <v>500</v>
      </c>
      <c r="BK24" s="41"/>
    </row>
    <row r="25" spans="1:63" s="8" customFormat="1" ht="27.75" customHeight="1" thickBot="1">
      <c r="A25" s="11">
        <v>20</v>
      </c>
      <c r="B25" s="12"/>
      <c r="C25" s="13">
        <v>500</v>
      </c>
      <c r="D25" s="19"/>
      <c r="E25" s="71">
        <f t="shared" si="0"/>
        <v>500</v>
      </c>
      <c r="F25" s="3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59">
        <f>SUM(G25:U25)</f>
        <v>0</v>
      </c>
      <c r="W25" s="32">
        <f>SUM(F25:U25)</f>
        <v>0</v>
      </c>
      <c r="X25" s="31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59">
        <f t="shared" si="7"/>
        <v>0</v>
      </c>
      <c r="AO25" s="32">
        <f t="shared" si="8"/>
        <v>0</v>
      </c>
      <c r="AP25" s="64">
        <f t="shared" si="1"/>
        <v>0</v>
      </c>
      <c r="AQ25" s="67">
        <f t="shared" si="2"/>
        <v>0</v>
      </c>
      <c r="AR25" s="31"/>
      <c r="AS25" s="19"/>
      <c r="AT25" s="19"/>
      <c r="AU25" s="19"/>
      <c r="AV25" s="19"/>
      <c r="AW25" s="19"/>
      <c r="AX25" s="59">
        <f>SUM(AS25:AW25)</f>
        <v>0</v>
      </c>
      <c r="AY25" s="32">
        <f>SUM(AR25:AW25)</f>
        <v>0</v>
      </c>
      <c r="AZ25" s="31"/>
      <c r="BA25" s="19"/>
      <c r="BB25" s="19"/>
      <c r="BC25" s="19"/>
      <c r="BD25" s="19"/>
      <c r="BE25" s="19"/>
      <c r="BF25" s="59">
        <f>SUM(BA25:BE25)</f>
        <v>0</v>
      </c>
      <c r="BG25" s="32">
        <f>SUM(AZ25:BE25)</f>
        <v>0</v>
      </c>
      <c r="BH25" s="64">
        <f t="shared" si="3"/>
        <v>0</v>
      </c>
      <c r="BI25" s="67">
        <f t="shared" si="4"/>
        <v>0</v>
      </c>
      <c r="BJ25" s="42">
        <f>E25+AQ25+BI25</f>
        <v>500</v>
      </c>
      <c r="BK25" s="43"/>
    </row>
    <row r="26" spans="7:39" ht="12.75"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</sheetData>
  <mergeCells count="4">
    <mergeCell ref="F2:W2"/>
    <mergeCell ref="X2:AO2"/>
    <mergeCell ref="AR2:AY2"/>
    <mergeCell ref="AZ2:BG2"/>
  </mergeCells>
  <printOptions/>
  <pageMargins left="0.24" right="0.14" top="0.17" bottom="0.51" header="0.14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Admin</cp:lastModifiedBy>
  <cp:lastPrinted>2008-09-24T06:37:19Z</cp:lastPrinted>
  <dcterms:created xsi:type="dcterms:W3CDTF">2007-11-15T17:17:01Z</dcterms:created>
  <dcterms:modified xsi:type="dcterms:W3CDTF">2008-09-27T14:09:56Z</dcterms:modified>
  <cp:category/>
  <cp:version/>
  <cp:contentType/>
  <cp:contentStatus/>
</cp:coreProperties>
</file>